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Ольга Ирхина\ТЕХКОМ\Текучка\Рейтинги\2024_2025\ЦП\"/>
    </mc:Choice>
  </mc:AlternateContent>
  <bookViews>
    <workbookView xWindow="0" yWindow="0" windowWidth="23040" windowHeight="9384" activeTab="1"/>
  </bookViews>
  <sheets>
    <sheet name="Юниорки" sheetId="1" r:id="rId1"/>
    <sheet name="Юниор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1" i="2" l="1"/>
  <c r="AC51" i="2" s="1"/>
  <c r="AB27" i="2"/>
  <c r="AC27" i="2" s="1"/>
  <c r="AB43" i="2"/>
  <c r="AC43" i="2" s="1"/>
  <c r="AB6" i="2"/>
  <c r="AC6" i="2" s="1"/>
  <c r="AB33" i="2"/>
  <c r="AC33" i="2" s="1"/>
  <c r="AB41" i="2"/>
  <c r="AC41" i="2" s="1"/>
  <c r="AB5" i="2"/>
  <c r="AC5" i="2" s="1"/>
  <c r="AB30" i="2"/>
  <c r="AC30" i="2" s="1"/>
  <c r="AB56" i="2"/>
  <c r="AC56" i="2" s="1"/>
  <c r="AB22" i="2"/>
  <c r="AC22" i="2" s="1"/>
  <c r="AB54" i="2"/>
  <c r="AC54" i="2" s="1"/>
  <c r="AB46" i="2"/>
  <c r="AC46" i="2" s="1"/>
  <c r="AB15" i="2"/>
  <c r="AC15" i="2" s="1"/>
  <c r="AB12" i="2"/>
  <c r="AC12" i="2" s="1"/>
  <c r="AB55" i="2"/>
  <c r="AC55" i="2" s="1"/>
  <c r="AB18" i="2"/>
  <c r="AC18" i="2" s="1"/>
  <c r="AB11" i="2"/>
  <c r="AC11" i="2" s="1"/>
  <c r="AB20" i="2"/>
  <c r="AC20" i="2" s="1"/>
  <c r="AB34" i="2"/>
  <c r="AC34" i="2" s="1"/>
  <c r="AB29" i="2"/>
  <c r="AC29" i="2" s="1"/>
  <c r="AB35" i="2"/>
  <c r="AC35" i="2" s="1"/>
  <c r="AB31" i="2"/>
  <c r="AC31" i="2" s="1"/>
  <c r="AB32" i="2"/>
  <c r="AC32" i="2" s="1"/>
  <c r="AB49" i="2"/>
  <c r="AC49" i="2" s="1"/>
  <c r="AB45" i="2"/>
  <c r="AC45" i="2" s="1"/>
  <c r="AB38" i="2"/>
  <c r="AC38" i="2" s="1"/>
  <c r="AB37" i="2"/>
  <c r="AC37" i="2" s="1"/>
  <c r="AB39" i="2"/>
  <c r="AC39" i="2" s="1"/>
  <c r="AB40" i="2"/>
  <c r="AC40" i="2" s="1"/>
  <c r="AB14" i="2"/>
  <c r="AC14" i="2" s="1"/>
  <c r="AB47" i="2"/>
  <c r="AC47" i="2" s="1"/>
  <c r="AB7" i="2"/>
  <c r="AC7" i="2" s="1"/>
  <c r="AB48" i="2"/>
  <c r="AC48" i="2" s="1"/>
  <c r="AB9" i="2"/>
  <c r="AC9" i="2" s="1"/>
  <c r="AB8" i="2"/>
  <c r="AC8" i="2" s="1"/>
  <c r="AB25" i="2"/>
  <c r="AC25" i="2" s="1"/>
  <c r="AB36" i="2"/>
  <c r="AC36" i="2" s="1"/>
  <c r="AB52" i="2"/>
  <c r="AC52" i="2" s="1"/>
  <c r="AB13" i="2"/>
  <c r="AC13" i="2" s="1"/>
  <c r="AB16" i="2"/>
  <c r="AC16" i="2" s="1"/>
  <c r="AB57" i="2"/>
  <c r="AC57" i="2" s="1"/>
  <c r="AB17" i="2"/>
  <c r="AC17" i="2" s="1"/>
  <c r="AB28" i="2"/>
  <c r="AC28" i="2" s="1"/>
  <c r="AB44" i="2"/>
  <c r="AC44" i="2" s="1"/>
  <c r="AB19" i="2"/>
  <c r="AC19" i="2" s="1"/>
  <c r="AB10" i="2"/>
  <c r="AC10" i="2" s="1"/>
  <c r="AB24" i="2"/>
  <c r="AC24" i="2" s="1"/>
  <c r="AB21" i="2"/>
  <c r="AC21" i="2" s="1"/>
  <c r="AB26" i="2"/>
  <c r="AC26" i="2" s="1"/>
  <c r="AB50" i="2"/>
  <c r="AC50" i="2" s="1"/>
  <c r="AB53" i="2"/>
  <c r="AC53" i="2" s="1"/>
  <c r="AB42" i="2"/>
  <c r="AC42" i="2" s="1"/>
  <c r="Q51" i="2"/>
  <c r="R51" i="2" s="1"/>
  <c r="Q27" i="2"/>
  <c r="R27" i="2" s="1"/>
  <c r="Q43" i="2"/>
  <c r="R43" i="2" s="1"/>
  <c r="Q6" i="2"/>
  <c r="R6" i="2" s="1"/>
  <c r="Q33" i="2"/>
  <c r="R33" i="2" s="1"/>
  <c r="Q41" i="2"/>
  <c r="R41" i="2" s="1"/>
  <c r="Q5" i="2"/>
  <c r="R5" i="2" s="1"/>
  <c r="Q30" i="2"/>
  <c r="R30" i="2" s="1"/>
  <c r="Q56" i="2"/>
  <c r="R56" i="2" s="1"/>
  <c r="Q22" i="2"/>
  <c r="R22" i="2" s="1"/>
  <c r="Q54" i="2"/>
  <c r="R54" i="2" s="1"/>
  <c r="Q46" i="2"/>
  <c r="R46" i="2" s="1"/>
  <c r="Q15" i="2"/>
  <c r="R15" i="2" s="1"/>
  <c r="Q12" i="2"/>
  <c r="R12" i="2" s="1"/>
  <c r="Q55" i="2"/>
  <c r="R55" i="2" s="1"/>
  <c r="Q18" i="2"/>
  <c r="R18" i="2" s="1"/>
  <c r="Q11" i="2"/>
  <c r="R11" i="2" s="1"/>
  <c r="Q20" i="2"/>
  <c r="R20" i="2" s="1"/>
  <c r="Q34" i="2"/>
  <c r="R34" i="2" s="1"/>
  <c r="Q29" i="2"/>
  <c r="R29" i="2" s="1"/>
  <c r="Q35" i="2"/>
  <c r="R35" i="2" s="1"/>
  <c r="Q31" i="2"/>
  <c r="R31" i="2" s="1"/>
  <c r="Q32" i="2"/>
  <c r="R32" i="2" s="1"/>
  <c r="Q49" i="2"/>
  <c r="R49" i="2" s="1"/>
  <c r="Q45" i="2"/>
  <c r="R45" i="2" s="1"/>
  <c r="Q38" i="2"/>
  <c r="R38" i="2" s="1"/>
  <c r="Q37" i="2"/>
  <c r="R37" i="2" s="1"/>
  <c r="Q39" i="2"/>
  <c r="R39" i="2" s="1"/>
  <c r="Q40" i="2"/>
  <c r="R40" i="2" s="1"/>
  <c r="Q14" i="2"/>
  <c r="R14" i="2" s="1"/>
  <c r="Q47" i="2"/>
  <c r="R47" i="2" s="1"/>
  <c r="Q7" i="2"/>
  <c r="R7" i="2" s="1"/>
  <c r="Q48" i="2"/>
  <c r="R48" i="2" s="1"/>
  <c r="Q9" i="2"/>
  <c r="R9" i="2" s="1"/>
  <c r="Q8" i="2"/>
  <c r="R8" i="2" s="1"/>
  <c r="Q25" i="2"/>
  <c r="R25" i="2" s="1"/>
  <c r="Q36" i="2"/>
  <c r="R36" i="2" s="1"/>
  <c r="Q52" i="2"/>
  <c r="R52" i="2" s="1"/>
  <c r="Q13" i="2"/>
  <c r="R13" i="2" s="1"/>
  <c r="Q16" i="2"/>
  <c r="R16" i="2" s="1"/>
  <c r="Q57" i="2"/>
  <c r="R57" i="2" s="1"/>
  <c r="Q17" i="2"/>
  <c r="R17" i="2" s="1"/>
  <c r="Q28" i="2"/>
  <c r="R28" i="2" s="1"/>
  <c r="Q44" i="2"/>
  <c r="R44" i="2" s="1"/>
  <c r="Q19" i="2"/>
  <c r="R19" i="2" s="1"/>
  <c r="Q10" i="2"/>
  <c r="R10" i="2" s="1"/>
  <c r="Q24" i="2"/>
  <c r="R24" i="2" s="1"/>
  <c r="Q21" i="2"/>
  <c r="R21" i="2" s="1"/>
  <c r="Q26" i="2"/>
  <c r="R26" i="2" s="1"/>
  <c r="Q50" i="2"/>
  <c r="R50" i="2" s="1"/>
  <c r="Q53" i="2"/>
  <c r="R53" i="2" s="1"/>
  <c r="Q42" i="2"/>
  <c r="R42" i="2" s="1"/>
  <c r="U51" i="2"/>
  <c r="U27" i="2"/>
  <c r="U43" i="2"/>
  <c r="U6" i="2"/>
  <c r="U33" i="2"/>
  <c r="U41" i="2"/>
  <c r="U5" i="2"/>
  <c r="U30" i="2"/>
  <c r="U56" i="2"/>
  <c r="U22" i="2"/>
  <c r="U54" i="2"/>
  <c r="U46" i="2"/>
  <c r="U15" i="2"/>
  <c r="U12" i="2"/>
  <c r="U55" i="2"/>
  <c r="U18" i="2"/>
  <c r="U11" i="2"/>
  <c r="U20" i="2"/>
  <c r="U34" i="2"/>
  <c r="U29" i="2"/>
  <c r="U35" i="2"/>
  <c r="U31" i="2"/>
  <c r="U32" i="2"/>
  <c r="U49" i="2"/>
  <c r="U45" i="2"/>
  <c r="U38" i="2"/>
  <c r="U37" i="2"/>
  <c r="U39" i="2"/>
  <c r="U40" i="2"/>
  <c r="U14" i="2"/>
  <c r="U47" i="2"/>
  <c r="U7" i="2"/>
  <c r="U48" i="2"/>
  <c r="U9" i="2"/>
  <c r="U8" i="2"/>
  <c r="U25" i="2"/>
  <c r="U36" i="2"/>
  <c r="U52" i="2"/>
  <c r="U13" i="2"/>
  <c r="U16" i="2"/>
  <c r="U57" i="2"/>
  <c r="U17" i="2"/>
  <c r="U28" i="2"/>
  <c r="U44" i="2"/>
  <c r="U19" i="2"/>
  <c r="U10" i="2"/>
  <c r="U24" i="2"/>
  <c r="U21" i="2"/>
  <c r="U26" i="2"/>
  <c r="U50" i="2"/>
  <c r="U53" i="2"/>
  <c r="U42" i="2"/>
  <c r="J51" i="2"/>
  <c r="J27" i="2"/>
  <c r="J43" i="2"/>
  <c r="J6" i="2"/>
  <c r="J33" i="2"/>
  <c r="J41" i="2"/>
  <c r="J5" i="2"/>
  <c r="J30" i="2"/>
  <c r="J56" i="2"/>
  <c r="J22" i="2"/>
  <c r="J54" i="2"/>
  <c r="J46" i="2"/>
  <c r="J15" i="2"/>
  <c r="J12" i="2"/>
  <c r="J55" i="2"/>
  <c r="J18" i="2"/>
  <c r="J11" i="2"/>
  <c r="J20" i="2"/>
  <c r="J34" i="2"/>
  <c r="J29" i="2"/>
  <c r="J35" i="2"/>
  <c r="J31" i="2"/>
  <c r="J32" i="2"/>
  <c r="J49" i="2"/>
  <c r="J45" i="2"/>
  <c r="J38" i="2"/>
  <c r="J37" i="2"/>
  <c r="J39" i="2"/>
  <c r="J40" i="2"/>
  <c r="J14" i="2"/>
  <c r="J47" i="2"/>
  <c r="J7" i="2"/>
  <c r="J48" i="2"/>
  <c r="J9" i="2"/>
  <c r="J8" i="2"/>
  <c r="J25" i="2"/>
  <c r="J36" i="2"/>
  <c r="J52" i="2"/>
  <c r="J13" i="2"/>
  <c r="J16" i="2"/>
  <c r="J57" i="2"/>
  <c r="J17" i="2"/>
  <c r="J28" i="2"/>
  <c r="J44" i="2"/>
  <c r="J19" i="2"/>
  <c r="J10" i="2"/>
  <c r="J24" i="2"/>
  <c r="J21" i="2"/>
  <c r="J26" i="2"/>
  <c r="J50" i="2"/>
  <c r="J53" i="2"/>
  <c r="J42" i="2"/>
  <c r="AB23" i="2"/>
  <c r="AC23" i="2" s="1"/>
  <c r="Q23" i="2"/>
  <c r="R23" i="2" s="1"/>
  <c r="U23" i="2"/>
  <c r="J23" i="2"/>
  <c r="AD42" i="2" l="1"/>
  <c r="AD9" i="2"/>
  <c r="AD39" i="2"/>
  <c r="AD41" i="2"/>
  <c r="AD10" i="2"/>
  <c r="AD52" i="2"/>
  <c r="AD14" i="2"/>
  <c r="AD32" i="2"/>
  <c r="AD36" i="2"/>
  <c r="AD40" i="2"/>
  <c r="AD34" i="2"/>
  <c r="AD6" i="2"/>
  <c r="AD23" i="2"/>
  <c r="AD22" i="2"/>
  <c r="AD13" i="2"/>
  <c r="AD49" i="2"/>
  <c r="AD29" i="2"/>
  <c r="AD18" i="2"/>
  <c r="AD53" i="2"/>
  <c r="AD28" i="2"/>
  <c r="AD54" i="2"/>
  <c r="AD31" i="2"/>
  <c r="AD43" i="2"/>
  <c r="AD45" i="2"/>
  <c r="AD56" i="2"/>
  <c r="AD5" i="2"/>
  <c r="AD48" i="2"/>
  <c r="AD38" i="2"/>
  <c r="AD44" i="2"/>
  <c r="AD35" i="2"/>
  <c r="AD27" i="2"/>
  <c r="AD26" i="2"/>
  <c r="AD17" i="2"/>
  <c r="AD12" i="2"/>
  <c r="AD55" i="2"/>
  <c r="AD30" i="2"/>
  <c r="AD50" i="2"/>
  <c r="AD37" i="2"/>
  <c r="AD24" i="2"/>
  <c r="AD33" i="2"/>
  <c r="AD46" i="2"/>
  <c r="AD51" i="2"/>
  <c r="AD25" i="2"/>
  <c r="AD21" i="2"/>
  <c r="AD19" i="2"/>
  <c r="AD11" i="2"/>
  <c r="AD15" i="2"/>
  <c r="AD16" i="2"/>
  <c r="AD7" i="2"/>
  <c r="AD8" i="2"/>
  <c r="AD20" i="2"/>
  <c r="AD57" i="2"/>
  <c r="AD47" i="2"/>
  <c r="AB30" i="1" l="1"/>
  <c r="AC30" i="1" s="1"/>
  <c r="AB18" i="1"/>
  <c r="AC18" i="1" s="1"/>
  <c r="AB10" i="1"/>
  <c r="AC10" i="1" s="1"/>
  <c r="AB14" i="1"/>
  <c r="AC14" i="1" s="1"/>
  <c r="AB6" i="1"/>
  <c r="AC6" i="1" s="1"/>
  <c r="AB11" i="1"/>
  <c r="AC11" i="1" s="1"/>
  <c r="AB28" i="1"/>
  <c r="AC28" i="1" s="1"/>
  <c r="AB35" i="1"/>
  <c r="AC35" i="1" s="1"/>
  <c r="AB23" i="1"/>
  <c r="AC23" i="1" s="1"/>
  <c r="AB37" i="1"/>
  <c r="AC37" i="1" s="1"/>
  <c r="AB5" i="1"/>
  <c r="AC5" i="1" s="1"/>
  <c r="AB41" i="1"/>
  <c r="AC41" i="1" s="1"/>
  <c r="AB43" i="1"/>
  <c r="AC43" i="1" s="1"/>
  <c r="AB13" i="1"/>
  <c r="AC13" i="1" s="1"/>
  <c r="AB9" i="1"/>
  <c r="AC9" i="1" s="1"/>
  <c r="AB40" i="1"/>
  <c r="AC40" i="1" s="1"/>
  <c r="AB36" i="1"/>
  <c r="AC36" i="1" s="1"/>
  <c r="AB33" i="1"/>
  <c r="AC33" i="1" s="1"/>
  <c r="AB24" i="1"/>
  <c r="AC24" i="1" s="1"/>
  <c r="AB12" i="1"/>
  <c r="AC12" i="1" s="1"/>
  <c r="AB44" i="1"/>
  <c r="AC44" i="1" s="1"/>
  <c r="AB19" i="1"/>
  <c r="AC19" i="1" s="1"/>
  <c r="AB21" i="1"/>
  <c r="AC21" i="1" s="1"/>
  <c r="AB39" i="1"/>
  <c r="AC39" i="1" s="1"/>
  <c r="AB34" i="1"/>
  <c r="AC34" i="1" s="1"/>
  <c r="AB38" i="1"/>
  <c r="AC38" i="1" s="1"/>
  <c r="AB26" i="1"/>
  <c r="AC26" i="1" s="1"/>
  <c r="AB16" i="1"/>
  <c r="AC16" i="1" s="1"/>
  <c r="AB17" i="1"/>
  <c r="AC17" i="1" s="1"/>
  <c r="AB25" i="1"/>
  <c r="AC25" i="1" s="1"/>
  <c r="AB7" i="1"/>
  <c r="AC7" i="1" s="1"/>
  <c r="AB48" i="1"/>
  <c r="AC48" i="1" s="1"/>
  <c r="AB29" i="1"/>
  <c r="AC29" i="1" s="1"/>
  <c r="AB22" i="1"/>
  <c r="AC22" i="1" s="1"/>
  <c r="AB31" i="1"/>
  <c r="AC31" i="1" s="1"/>
  <c r="AB27" i="1"/>
  <c r="AC27" i="1" s="1"/>
  <c r="AB45" i="1"/>
  <c r="AC45" i="1" s="1"/>
  <c r="AB20" i="1"/>
  <c r="AC20" i="1" s="1"/>
  <c r="AB46" i="1"/>
  <c r="AC46" i="1" s="1"/>
  <c r="AB32" i="1"/>
  <c r="AC32" i="1" s="1"/>
  <c r="AB42" i="1"/>
  <c r="AC42" i="1" s="1"/>
  <c r="AB8" i="1"/>
  <c r="AC8" i="1" s="1"/>
  <c r="AB15" i="1"/>
  <c r="AC15" i="1" s="1"/>
  <c r="AB47" i="1"/>
  <c r="AC47" i="1" s="1"/>
  <c r="U30" i="1"/>
  <c r="U18" i="1"/>
  <c r="U10" i="1"/>
  <c r="U14" i="1"/>
  <c r="U6" i="1"/>
  <c r="U11" i="1"/>
  <c r="U28" i="1"/>
  <c r="U35" i="1"/>
  <c r="U23" i="1"/>
  <c r="U37" i="1"/>
  <c r="U5" i="1"/>
  <c r="U41" i="1"/>
  <c r="U43" i="1"/>
  <c r="U13" i="1"/>
  <c r="U9" i="1"/>
  <c r="U40" i="1"/>
  <c r="U36" i="1"/>
  <c r="U33" i="1"/>
  <c r="U24" i="1"/>
  <c r="U12" i="1"/>
  <c r="U44" i="1"/>
  <c r="U19" i="1"/>
  <c r="U21" i="1"/>
  <c r="U39" i="1"/>
  <c r="U34" i="1"/>
  <c r="U38" i="1"/>
  <c r="U26" i="1"/>
  <c r="U16" i="1"/>
  <c r="U17" i="1"/>
  <c r="U25" i="1"/>
  <c r="U7" i="1"/>
  <c r="U48" i="1"/>
  <c r="U29" i="1"/>
  <c r="U22" i="1"/>
  <c r="U31" i="1"/>
  <c r="U27" i="1"/>
  <c r="U45" i="1"/>
  <c r="U20" i="1"/>
  <c r="U46" i="1"/>
  <c r="U32" i="1"/>
  <c r="U42" i="1"/>
  <c r="U8" i="1"/>
  <c r="U15" i="1"/>
  <c r="U47" i="1"/>
  <c r="Q30" i="1"/>
  <c r="R30" i="1" s="1"/>
  <c r="Q18" i="1"/>
  <c r="R18" i="1" s="1"/>
  <c r="Q10" i="1"/>
  <c r="R10" i="1" s="1"/>
  <c r="Q14" i="1"/>
  <c r="R14" i="1" s="1"/>
  <c r="Q6" i="1"/>
  <c r="R6" i="1" s="1"/>
  <c r="Q11" i="1"/>
  <c r="R11" i="1" s="1"/>
  <c r="Q28" i="1"/>
  <c r="R28" i="1" s="1"/>
  <c r="Q35" i="1"/>
  <c r="R35" i="1" s="1"/>
  <c r="Q23" i="1"/>
  <c r="R23" i="1" s="1"/>
  <c r="Q37" i="1"/>
  <c r="R37" i="1" s="1"/>
  <c r="Q5" i="1"/>
  <c r="R5" i="1" s="1"/>
  <c r="Q41" i="1"/>
  <c r="R41" i="1" s="1"/>
  <c r="Q43" i="1"/>
  <c r="R43" i="1" s="1"/>
  <c r="Q13" i="1"/>
  <c r="R13" i="1" s="1"/>
  <c r="Q9" i="1"/>
  <c r="R9" i="1" s="1"/>
  <c r="Q40" i="1"/>
  <c r="R40" i="1" s="1"/>
  <c r="Q36" i="1"/>
  <c r="R36" i="1" s="1"/>
  <c r="Q33" i="1"/>
  <c r="R33" i="1" s="1"/>
  <c r="Q24" i="1"/>
  <c r="R24" i="1" s="1"/>
  <c r="Q12" i="1"/>
  <c r="R12" i="1" s="1"/>
  <c r="Q44" i="1"/>
  <c r="R44" i="1" s="1"/>
  <c r="Q19" i="1"/>
  <c r="R19" i="1" s="1"/>
  <c r="Q21" i="1"/>
  <c r="R21" i="1" s="1"/>
  <c r="Q39" i="1"/>
  <c r="R39" i="1" s="1"/>
  <c r="Q34" i="1"/>
  <c r="R34" i="1" s="1"/>
  <c r="Q38" i="1"/>
  <c r="R38" i="1" s="1"/>
  <c r="Q26" i="1"/>
  <c r="R26" i="1" s="1"/>
  <c r="Q16" i="1"/>
  <c r="R16" i="1" s="1"/>
  <c r="Q17" i="1"/>
  <c r="R17" i="1" s="1"/>
  <c r="Q25" i="1"/>
  <c r="R25" i="1" s="1"/>
  <c r="Q7" i="1"/>
  <c r="R7" i="1" s="1"/>
  <c r="Q48" i="1"/>
  <c r="R48" i="1" s="1"/>
  <c r="Q29" i="1"/>
  <c r="R29" i="1" s="1"/>
  <c r="Q22" i="1"/>
  <c r="R22" i="1" s="1"/>
  <c r="Q31" i="1"/>
  <c r="R31" i="1" s="1"/>
  <c r="Q27" i="1"/>
  <c r="R27" i="1" s="1"/>
  <c r="Q45" i="1"/>
  <c r="R45" i="1" s="1"/>
  <c r="Q20" i="1"/>
  <c r="R20" i="1" s="1"/>
  <c r="Q46" i="1"/>
  <c r="R46" i="1" s="1"/>
  <c r="Q32" i="1"/>
  <c r="R32" i="1" s="1"/>
  <c r="Q42" i="1"/>
  <c r="R42" i="1" s="1"/>
  <c r="Q8" i="1"/>
  <c r="R8" i="1" s="1"/>
  <c r="Q15" i="1"/>
  <c r="R15" i="1" s="1"/>
  <c r="Q47" i="1"/>
  <c r="R47" i="1" s="1"/>
  <c r="J30" i="1"/>
  <c r="J18" i="1"/>
  <c r="J10" i="1"/>
  <c r="J14" i="1"/>
  <c r="J6" i="1"/>
  <c r="J11" i="1"/>
  <c r="J28" i="1"/>
  <c r="J35" i="1"/>
  <c r="J23" i="1"/>
  <c r="J37" i="1"/>
  <c r="J5" i="1"/>
  <c r="J41" i="1"/>
  <c r="J43" i="1"/>
  <c r="J13" i="1"/>
  <c r="J9" i="1"/>
  <c r="J40" i="1"/>
  <c r="J36" i="1"/>
  <c r="J33" i="1"/>
  <c r="J24" i="1"/>
  <c r="J12" i="1"/>
  <c r="J44" i="1"/>
  <c r="J19" i="1"/>
  <c r="J21" i="1"/>
  <c r="J39" i="1"/>
  <c r="J34" i="1"/>
  <c r="J38" i="1"/>
  <c r="J26" i="1"/>
  <c r="J16" i="1"/>
  <c r="J17" i="1"/>
  <c r="J25" i="1"/>
  <c r="J7" i="1"/>
  <c r="J48" i="1"/>
  <c r="J29" i="1"/>
  <c r="J22" i="1"/>
  <c r="J31" i="1"/>
  <c r="J27" i="1"/>
  <c r="J45" i="1"/>
  <c r="J20" i="1"/>
  <c r="J46" i="1"/>
  <c r="J32" i="1"/>
  <c r="J42" i="1"/>
  <c r="J8" i="1"/>
  <c r="J15" i="1"/>
  <c r="J47" i="1"/>
  <c r="AD47" i="1" l="1"/>
  <c r="AD41" i="1"/>
  <c r="AD14" i="1"/>
  <c r="AD9" i="1"/>
  <c r="AD21" i="1"/>
  <c r="AD46" i="1"/>
  <c r="AD28" i="1"/>
  <c r="AD22" i="1"/>
  <c r="AD23" i="1"/>
  <c r="AD25" i="1"/>
  <c r="AD19" i="1"/>
  <c r="AD13" i="1"/>
  <c r="AD45" i="1"/>
  <c r="AD17" i="1"/>
  <c r="AD44" i="1"/>
  <c r="AD43" i="1"/>
  <c r="AD6" i="1"/>
  <c r="AD16" i="1"/>
  <c r="AD15" i="1"/>
  <c r="AD31" i="1"/>
  <c r="AD26" i="1"/>
  <c r="AD24" i="1"/>
  <c r="AD5" i="1"/>
  <c r="AD12" i="1"/>
  <c r="AD8" i="1"/>
  <c r="AD38" i="1"/>
  <c r="AD18" i="1"/>
  <c r="AD29" i="1"/>
  <c r="AD34" i="1"/>
  <c r="AD30" i="1"/>
  <c r="AD33" i="1"/>
  <c r="AD10" i="1"/>
  <c r="AD27" i="1"/>
  <c r="AD7" i="1"/>
  <c r="AD42" i="1"/>
  <c r="AD32" i="1"/>
  <c r="AD48" i="1"/>
  <c r="AD40" i="1"/>
  <c r="AD35" i="1"/>
  <c r="AD39" i="1"/>
  <c r="AD11" i="1"/>
  <c r="AD20" i="1"/>
  <c r="AD36" i="1"/>
  <c r="AD37" i="1"/>
</calcChain>
</file>

<file path=xl/sharedStrings.xml><?xml version="1.0" encoding="utf-8"?>
<sst xmlns="http://schemas.openxmlformats.org/spreadsheetml/2006/main" count="743" uniqueCount="187">
  <si>
    <t>№ п.п.</t>
  </si>
  <si>
    <t>Фамилия и имя</t>
  </si>
  <si>
    <t>Субъект РФ</t>
  </si>
  <si>
    <t>Дата рождения</t>
  </si>
  <si>
    <t>1500 метров</t>
  </si>
  <si>
    <t>500 метров</t>
  </si>
  <si>
    <t>1000 метров</t>
  </si>
  <si>
    <t>Место</t>
  </si>
  <si>
    <t>Очки</t>
  </si>
  <si>
    <t>Московская обл.</t>
  </si>
  <si>
    <t>Баранова Анастасия</t>
  </si>
  <si>
    <t>г.Москва</t>
  </si>
  <si>
    <t>Смоленская обл.</t>
  </si>
  <si>
    <t>Пензенская обл.</t>
  </si>
  <si>
    <t>Краснодарский край</t>
  </si>
  <si>
    <t>Нижегородская обл.</t>
  </si>
  <si>
    <t>Приморский край</t>
  </si>
  <si>
    <t>г.Санкт-Петербург</t>
  </si>
  <si>
    <t>Калининградская обл.</t>
  </si>
  <si>
    <t>Калашникова Мария</t>
  </si>
  <si>
    <t>Ярославская обл.</t>
  </si>
  <si>
    <t>Паникоровский Кирилл</t>
  </si>
  <si>
    <t>Алиева Альбина</t>
  </si>
  <si>
    <t>Войлер Полина</t>
  </si>
  <si>
    <t>Козулина Анастасия</t>
  </si>
  <si>
    <t>Молодкина Мария</t>
  </si>
  <si>
    <t>Нестерова Валерия</t>
  </si>
  <si>
    <t>Рахматуллина Яна</t>
  </si>
  <si>
    <t>Руссу Алиса</t>
  </si>
  <si>
    <t>Скокова Виктория</t>
  </si>
  <si>
    <t>Телеганова Анна</t>
  </si>
  <si>
    <t>Айбулатов Амир</t>
  </si>
  <si>
    <t>Айриян Эрнест</t>
  </si>
  <si>
    <t>Безносик Кирилл</t>
  </si>
  <si>
    <t>Беляков Леонид</t>
  </si>
  <si>
    <t>Бондаренко Виктор</t>
  </si>
  <si>
    <t>Грачев Андрей</t>
  </si>
  <si>
    <t>Курков Леонид</t>
  </si>
  <si>
    <t>Лебедев Иван</t>
  </si>
  <si>
    <t>Лунин Кирилл</t>
  </si>
  <si>
    <t>Макарян Давид</t>
  </si>
  <si>
    <t>Рубцов Илья</t>
  </si>
  <si>
    <t>Симакин Александр</t>
  </si>
  <si>
    <t>Чогандарян Зорик</t>
  </si>
  <si>
    <t>Ледик Альбина</t>
  </si>
  <si>
    <t>Халитова Елизавета</t>
  </si>
  <si>
    <t>Алешников Павел</t>
  </si>
  <si>
    <t>Амирханов Тагир</t>
  </si>
  <si>
    <t>Рудаков Матвей</t>
  </si>
  <si>
    <t>Р.Башкортостан</t>
  </si>
  <si>
    <t>Боровой Даниил</t>
  </si>
  <si>
    <t>Гавричев Артём</t>
  </si>
  <si>
    <t>Жидков Артём</t>
  </si>
  <si>
    <t>Красноярский край</t>
  </si>
  <si>
    <t>Коршаков Дмитрий</t>
  </si>
  <si>
    <t>Кукушкин Вениамин</t>
  </si>
  <si>
    <t>Марченко Вадим</t>
  </si>
  <si>
    <t>Менжунов Матвей</t>
  </si>
  <si>
    <t>Николаев Александр</t>
  </si>
  <si>
    <t>Рухов Артур</t>
  </si>
  <si>
    <t>Сидоренков Никита</t>
  </si>
  <si>
    <t>Толпыго Илья</t>
  </si>
  <si>
    <t>Черняк Владислав</t>
  </si>
  <si>
    <t>Шакиров Артём</t>
  </si>
  <si>
    <t>Гребнева Арина</t>
  </si>
  <si>
    <t>Евтюхова Виктория</t>
  </si>
  <si>
    <t>Киселёва Арина</t>
  </si>
  <si>
    <t>Купалева Елена</t>
  </si>
  <si>
    <t>Мищенко Илона</t>
  </si>
  <si>
    <t>Серебрянская Алёна</t>
  </si>
  <si>
    <t>Спиричева Алина</t>
  </si>
  <si>
    <t>Трябас Вероника</t>
  </si>
  <si>
    <t>Федорова Капитолина</t>
  </si>
  <si>
    <t>Юрина Анна</t>
  </si>
  <si>
    <t>Аймалетдинова Фаиля</t>
  </si>
  <si>
    <t>Московская обл. Нижегородская обл.</t>
  </si>
  <si>
    <t>Челябинская обл.</t>
  </si>
  <si>
    <t>Свердловская обл.</t>
  </si>
  <si>
    <t>Р.Мордовия</t>
  </si>
  <si>
    <t>Р.Беларусь</t>
  </si>
  <si>
    <t>Метёлкина Мария</t>
  </si>
  <si>
    <t>Овчинникова Анна</t>
  </si>
  <si>
    <t>Труханова Мария</t>
  </si>
  <si>
    <t>Чумбаева Виктория</t>
  </si>
  <si>
    <t>Свердловская обл. Р.Мордовия</t>
  </si>
  <si>
    <t>Омская обл.</t>
  </si>
  <si>
    <t>Тверская обл.</t>
  </si>
  <si>
    <t>Блинов Павел</t>
  </si>
  <si>
    <t>Котмаков Пётр</t>
  </si>
  <si>
    <t>Саболдашев Илларион</t>
  </si>
  <si>
    <t>Тетяков Алексей</t>
  </si>
  <si>
    <t>Прибытова Ксения</t>
  </si>
  <si>
    <t>Щеглова Александра</t>
  </si>
  <si>
    <t>Стариков Тимур</t>
  </si>
  <si>
    <t>Таюрский Даниил</t>
  </si>
  <si>
    <t>Пустовалова Юлия</t>
  </si>
  <si>
    <t>Королев Петр</t>
  </si>
  <si>
    <t>Соболев Артем</t>
  </si>
  <si>
    <t>Гришина Вероника</t>
  </si>
  <si>
    <t>Дульцева Дарья</t>
  </si>
  <si>
    <t>Заикина Екатерина</t>
  </si>
  <si>
    <t>Мальцева Дарья</t>
  </si>
  <si>
    <t>Сосина Анастасия</t>
  </si>
  <si>
    <t>Шарагина Василина</t>
  </si>
  <si>
    <t>Шарай Вероника</t>
  </si>
  <si>
    <t>Алексеев Тимофей</t>
  </si>
  <si>
    <t>Бекенев Семён</t>
  </si>
  <si>
    <t>Панферов Владимир</t>
  </si>
  <si>
    <t>Петров Андрей</t>
  </si>
  <si>
    <t>Сивохо Илья</t>
  </si>
  <si>
    <t>Шумаков Михаил</t>
  </si>
  <si>
    <t>Щербенко Данила</t>
  </si>
  <si>
    <t>20.05.2008</t>
  </si>
  <si>
    <t>02.09.2008</t>
  </si>
  <si>
    <t>Бондарь Анастасия</t>
  </si>
  <si>
    <t>Козулина Анна</t>
  </si>
  <si>
    <t>Кокорева Анна</t>
  </si>
  <si>
    <t>Печникова Милана</t>
  </si>
  <si>
    <t>Супрун Анастасия</t>
  </si>
  <si>
    <t>Шафигуллина Найля</t>
  </si>
  <si>
    <t>Айриян Арсений</t>
  </si>
  <si>
    <t>Власов Дмитрий</t>
  </si>
  <si>
    <t>Рогов Олег</t>
  </si>
  <si>
    <t>Силинский Егор</t>
  </si>
  <si>
    <t>Ступеньков Федор</t>
  </si>
  <si>
    <t>Таюрский Иван</t>
  </si>
  <si>
    <t>Тимирбаев Арсен</t>
  </si>
  <si>
    <t>Чекмарёв Егор</t>
  </si>
  <si>
    <t>ПР 18-19</t>
  </si>
  <si>
    <t>Многоборье</t>
  </si>
  <si>
    <t>ПР_18_19_ОД</t>
  </si>
  <si>
    <t>Возрастная группа в сезоне 2024-2025</t>
  </si>
  <si>
    <t>Возрастная группа в сезоне 2025-2026</t>
  </si>
  <si>
    <t xml:space="preserve">п. 4.3 п. 4.4 Критерии отбора 
на ЦП </t>
  </si>
  <si>
    <t>ЧР1</t>
  </si>
  <si>
    <t>сумма очков на всех дистанциях</t>
  </si>
  <si>
    <t>коэффициент</t>
  </si>
  <si>
    <t>ЧР2</t>
  </si>
  <si>
    <t>СУММА ОЧКОВ</t>
  </si>
  <si>
    <t>РЕЙТИНГ СТАБИЛЬНОСТИ (юниоры)</t>
  </si>
  <si>
    <t>РЕЙТИНГ СТАБИЛЬНОСТИ (юниорки)</t>
  </si>
  <si>
    <t>юниорки</t>
  </si>
  <si>
    <t>старший</t>
  </si>
  <si>
    <t>женщины</t>
  </si>
  <si>
    <t>Призер ЧР</t>
  </si>
  <si>
    <t>Призер ПР</t>
  </si>
  <si>
    <t>Согласно очкам</t>
  </si>
  <si>
    <t>Призер ПР 18-19</t>
  </si>
  <si>
    <t>Торопова Полина</t>
  </si>
  <si>
    <t>Сырчина Надежда</t>
  </si>
  <si>
    <t>Середа Арина</t>
  </si>
  <si>
    <t>Рогова Надежда</t>
  </si>
  <si>
    <t>Бабак Ксения</t>
  </si>
  <si>
    <t>Маслянко Вероника</t>
  </si>
  <si>
    <t>Алембекова Рената</t>
  </si>
  <si>
    <t>Павлова Алина</t>
  </si>
  <si>
    <t>Цветкова Рената</t>
  </si>
  <si>
    <t>Петрова Алевтина</t>
  </si>
  <si>
    <t>Халько Сюзанна</t>
  </si>
  <si>
    <t>Манучарян Анна</t>
  </si>
  <si>
    <t>Чулакова Кира</t>
  </si>
  <si>
    <t xml:space="preserve">ПР 16_17  </t>
  </si>
  <si>
    <t>1500 м</t>
  </si>
  <si>
    <t>500 м</t>
  </si>
  <si>
    <t>1000 м</t>
  </si>
  <si>
    <t>ПР 16_17_ОД</t>
  </si>
  <si>
    <t>Участник ПР 16-17</t>
  </si>
  <si>
    <t>юниоры</t>
  </si>
  <si>
    <t>мужчины</t>
  </si>
  <si>
    <t xml:space="preserve">Победитель ПР </t>
  </si>
  <si>
    <t>Калягин Семён</t>
  </si>
  <si>
    <t>Миникеев Иван</t>
  </si>
  <si>
    <t>Беликов Иван</t>
  </si>
  <si>
    <t>Рухов Эмиль</t>
  </si>
  <si>
    <t>Михайлов Денис</t>
  </si>
  <si>
    <t>Лемешенков Максим</t>
  </si>
  <si>
    <t>Киприн Иван</t>
  </si>
  <si>
    <t>Колесник Владислав</t>
  </si>
  <si>
    <t>Колмыков Даниил</t>
  </si>
  <si>
    <t>Черняев Никита</t>
  </si>
  <si>
    <t>Иванов Михаил</t>
  </si>
  <si>
    <t>Барашков Леонид</t>
  </si>
  <si>
    <t>Кочетков Валерий</t>
  </si>
  <si>
    <t>Кашицын Захар</t>
  </si>
  <si>
    <t>Кожарский Владимир</t>
  </si>
  <si>
    <t>Оривенко Владимир</t>
  </si>
  <si>
    <t>Потехин Владислав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</si>
</sst>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trike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trike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7" fillId="0" borderId="0"/>
    <xf numFmtId="0" fontId="8" fillId="0" borderId="0"/>
  </cellStyleXfs>
  <cellXfs count="135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1" xfId="0" applyFont="1" applyBorder="1"/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left"/>
    </xf>
    <xf numFmtId="14" fontId="6" fillId="0" borderId="1" xfId="1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/>
    </xf>
    <xf numFmtId="14" fontId="6" fillId="0" borderId="1" xfId="1" applyNumberFormat="1" applyFont="1" applyFill="1" applyBorder="1" applyAlignment="1">
      <alignment horizontal="left" vertical="top" wrapText="1"/>
    </xf>
    <xf numFmtId="164" fontId="6" fillId="0" borderId="1" xfId="1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0" fontId="0" fillId="0" borderId="1" xfId="0" applyBorder="1"/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0" borderId="4" xfId="0" applyFont="1" applyBorder="1"/>
    <xf numFmtId="0" fontId="3" fillId="3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4" xfId="0" applyBorder="1"/>
    <xf numFmtId="0" fontId="1" fillId="0" borderId="2" xfId="0" applyFont="1" applyBorder="1" applyAlignment="1">
      <alignment horizontal="center" vertical="top"/>
    </xf>
    <xf numFmtId="0" fontId="3" fillId="0" borderId="2" xfId="0" applyFont="1" applyFill="1" applyBorder="1"/>
    <xf numFmtId="0" fontId="3" fillId="0" borderId="2" xfId="0" applyFont="1" applyBorder="1"/>
    <xf numFmtId="0" fontId="3" fillId="0" borderId="3" xfId="0" applyFont="1" applyBorder="1"/>
    <xf numFmtId="14" fontId="3" fillId="0" borderId="2" xfId="0" applyNumberFormat="1" applyFont="1" applyBorder="1" applyAlignment="1">
      <alignment horizontal="left"/>
    </xf>
    <xf numFmtId="14" fontId="3" fillId="0" borderId="2" xfId="0" applyNumberFormat="1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top"/>
    </xf>
    <xf numFmtId="0" fontId="6" fillId="0" borderId="1" xfId="0" applyFont="1" applyFill="1" applyBorder="1"/>
    <xf numFmtId="0" fontId="6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4" fillId="0" borderId="1" xfId="0" applyFont="1" applyFill="1" applyBorder="1"/>
    <xf numFmtId="0" fontId="6" fillId="0" borderId="1" xfId="1" applyFont="1" applyBorder="1" applyAlignment="1">
      <alignment horizontal="left" vertical="top" wrapText="1"/>
    </xf>
    <xf numFmtId="14" fontId="6" fillId="0" borderId="1" xfId="1" applyNumberFormat="1" applyFont="1" applyBorder="1" applyAlignment="1">
      <alignment horizontal="left" vertical="top" wrapText="1"/>
    </xf>
    <xf numFmtId="14" fontId="3" fillId="0" borderId="4" xfId="0" applyNumberFormat="1" applyFont="1" applyBorder="1" applyAlignment="1">
      <alignment horizontal="left"/>
    </xf>
    <xf numFmtId="14" fontId="3" fillId="0" borderId="4" xfId="0" applyNumberFormat="1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14" fillId="0" borderId="8" xfId="0" applyFont="1" applyFill="1" applyBorder="1"/>
    <xf numFmtId="0" fontId="3" fillId="0" borderId="8" xfId="0" applyFont="1" applyBorder="1"/>
    <xf numFmtId="0" fontId="3" fillId="2" borderId="8" xfId="0" applyFont="1" applyFill="1" applyBorder="1"/>
    <xf numFmtId="14" fontId="3" fillId="0" borderId="8" xfId="0" applyNumberFormat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1" fillId="0" borderId="8" xfId="0" applyFont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3" borderId="8" xfId="0" applyFont="1" applyFill="1" applyBorder="1" applyAlignment="1">
      <alignment horizontal="left"/>
    </xf>
    <xf numFmtId="2" fontId="10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14" fillId="0" borderId="4" xfId="0" applyFont="1" applyFill="1" applyBorder="1"/>
    <xf numFmtId="0" fontId="3" fillId="4" borderId="4" xfId="0" applyFont="1" applyFill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Fill="1" applyBorder="1"/>
    <xf numFmtId="0" fontId="3" fillId="0" borderId="9" xfId="0" applyFont="1" applyBorder="1"/>
    <xf numFmtId="0" fontId="3" fillId="3" borderId="9" xfId="0" applyFont="1" applyFill="1" applyBorder="1"/>
    <xf numFmtId="14" fontId="3" fillId="0" borderId="9" xfId="0" applyNumberFormat="1" applyFont="1" applyBorder="1" applyAlignment="1">
      <alignment horizontal="left"/>
    </xf>
    <xf numFmtId="14" fontId="3" fillId="0" borderId="9" xfId="0" applyNumberFormat="1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1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10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vertical="center"/>
    </xf>
    <xf numFmtId="0" fontId="3" fillId="0" borderId="8" xfId="0" applyFont="1" applyFill="1" applyBorder="1"/>
    <xf numFmtId="0" fontId="3" fillId="3" borderId="8" xfId="0" applyFont="1" applyFill="1" applyBorder="1"/>
    <xf numFmtId="14" fontId="12" fillId="0" borderId="1" xfId="0" applyNumberFormat="1" applyFont="1" applyBorder="1" applyAlignment="1">
      <alignment horizontal="left"/>
    </xf>
    <xf numFmtId="14" fontId="12" fillId="0" borderId="8" xfId="0" applyNumberFormat="1" applyFont="1" applyBorder="1" applyAlignment="1">
      <alignment horizontal="left"/>
    </xf>
    <xf numFmtId="14" fontId="12" fillId="0" borderId="4" xfId="0" applyNumberFormat="1" applyFont="1" applyBorder="1" applyAlignment="1">
      <alignment horizontal="left"/>
    </xf>
    <xf numFmtId="14" fontId="12" fillId="0" borderId="1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14" fontId="3" fillId="0" borderId="8" xfId="0" applyNumberFormat="1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164" fontId="6" fillId="0" borderId="8" xfId="1" applyNumberFormat="1" applyFont="1" applyFill="1" applyBorder="1" applyAlignment="1">
      <alignment horizontal="left" vertical="top" wrapText="1"/>
    </xf>
    <xf numFmtId="14" fontId="11" fillId="0" borderId="8" xfId="0" applyNumberFormat="1" applyFont="1" applyFill="1" applyBorder="1" applyAlignment="1">
      <alignment horizontal="left"/>
    </xf>
    <xf numFmtId="0" fontId="3" fillId="4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8" xfId="0" applyBorder="1"/>
    <xf numFmtId="0" fontId="1" fillId="0" borderId="2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top"/>
    </xf>
    <xf numFmtId="0" fontId="3" fillId="4" borderId="8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6" xfId="3"/>
    <cellStyle name="Обычный 2" xfId="1"/>
    <cellStyle name="Обычный 2 3" xfId="6"/>
    <cellStyle name="Обычный 3" xfId="4"/>
    <cellStyle name="Обычный 3 4" xfId="2"/>
    <cellStyle name="Обычный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"/>
  <sheetViews>
    <sheetView topLeftCell="A35" zoomScaleNormal="100" workbookViewId="0">
      <selection activeCell="A64" sqref="A64"/>
    </sheetView>
  </sheetViews>
  <sheetFormatPr defaultRowHeight="14.4" x14ac:dyDescent="0.3"/>
  <cols>
    <col min="1" max="1" width="6.88671875" style="5" bestFit="1" customWidth="1"/>
    <col min="2" max="2" width="24.6640625" style="17" bestFit="1" customWidth="1"/>
    <col min="3" max="3" width="36" style="5" customWidth="1"/>
    <col min="4" max="4" width="19.6640625" style="5" customWidth="1"/>
    <col min="5" max="7" width="14.88671875" style="6" customWidth="1"/>
    <col min="8" max="8" width="8.88671875" style="5" customWidth="1"/>
    <col min="9" max="9" width="8.88671875" style="6" customWidth="1"/>
    <col min="10" max="16" width="8.88671875" style="5" customWidth="1"/>
    <col min="17" max="17" width="11.5546875" style="5" customWidth="1"/>
    <col min="18" max="27" width="8.88671875" style="5" customWidth="1"/>
    <col min="28" max="28" width="11.6640625" style="5" customWidth="1"/>
    <col min="29" max="30" width="8.88671875" style="5" customWidth="1"/>
    <col min="31" max="31" width="12.33203125" style="36" bestFit="1" customWidth="1"/>
    <col min="32" max="35" width="8.88671875" style="37"/>
    <col min="36" max="16384" width="8.88671875" style="5"/>
  </cols>
  <sheetData>
    <row r="1" spans="1:35" s="14" customFormat="1" ht="14.4" customHeight="1" x14ac:dyDescent="0.3">
      <c r="A1" s="122" t="s">
        <v>0</v>
      </c>
      <c r="B1" s="123" t="s">
        <v>1</v>
      </c>
      <c r="C1" s="122" t="s">
        <v>2</v>
      </c>
      <c r="D1" s="125" t="s">
        <v>133</v>
      </c>
      <c r="E1" s="124" t="s">
        <v>3</v>
      </c>
      <c r="F1" s="124" t="s">
        <v>131</v>
      </c>
      <c r="G1" s="124" t="s">
        <v>132</v>
      </c>
      <c r="H1" s="122" t="s">
        <v>140</v>
      </c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36"/>
    </row>
    <row r="2" spans="1:35" s="14" customFormat="1" ht="29.4" customHeight="1" x14ac:dyDescent="0.3">
      <c r="A2" s="122"/>
      <c r="B2" s="123"/>
      <c r="C2" s="122"/>
      <c r="D2" s="126"/>
      <c r="E2" s="124"/>
      <c r="F2" s="124"/>
      <c r="G2" s="124"/>
      <c r="H2" s="128" t="s">
        <v>128</v>
      </c>
      <c r="I2" s="129"/>
      <c r="J2" s="130"/>
      <c r="K2" s="128" t="s">
        <v>134</v>
      </c>
      <c r="L2" s="129"/>
      <c r="M2" s="129"/>
      <c r="N2" s="129"/>
      <c r="O2" s="129"/>
      <c r="P2" s="129"/>
      <c r="Q2" s="129"/>
      <c r="R2" s="130"/>
      <c r="S2" s="128" t="s">
        <v>137</v>
      </c>
      <c r="T2" s="129"/>
      <c r="U2" s="130"/>
      <c r="V2" s="128" t="s">
        <v>130</v>
      </c>
      <c r="W2" s="129"/>
      <c r="X2" s="129"/>
      <c r="Y2" s="129"/>
      <c r="Z2" s="129"/>
      <c r="AA2" s="129"/>
      <c r="AB2" s="129"/>
      <c r="AC2" s="130"/>
      <c r="AD2" s="133" t="s">
        <v>138</v>
      </c>
      <c r="AE2" s="16" t="s">
        <v>161</v>
      </c>
      <c r="AF2" s="122" t="s">
        <v>165</v>
      </c>
      <c r="AG2" s="122"/>
      <c r="AH2" s="122"/>
      <c r="AI2" s="36"/>
    </row>
    <row r="3" spans="1:35" s="14" customFormat="1" ht="29.4" customHeight="1" x14ac:dyDescent="0.3">
      <c r="A3" s="122"/>
      <c r="B3" s="123"/>
      <c r="C3" s="122"/>
      <c r="D3" s="126"/>
      <c r="E3" s="124"/>
      <c r="F3" s="124"/>
      <c r="G3" s="124"/>
      <c r="H3" s="122" t="s">
        <v>129</v>
      </c>
      <c r="I3" s="122"/>
      <c r="J3" s="20" t="s">
        <v>136</v>
      </c>
      <c r="K3" s="122" t="s">
        <v>4</v>
      </c>
      <c r="L3" s="122"/>
      <c r="M3" s="122" t="s">
        <v>5</v>
      </c>
      <c r="N3" s="122"/>
      <c r="O3" s="122" t="s">
        <v>6</v>
      </c>
      <c r="P3" s="122"/>
      <c r="Q3" s="131" t="s">
        <v>135</v>
      </c>
      <c r="R3" s="18" t="s">
        <v>136</v>
      </c>
      <c r="S3" s="122" t="s">
        <v>129</v>
      </c>
      <c r="T3" s="122"/>
      <c r="U3" s="20" t="s">
        <v>136</v>
      </c>
      <c r="V3" s="122" t="s">
        <v>4</v>
      </c>
      <c r="W3" s="122"/>
      <c r="X3" s="122" t="s">
        <v>5</v>
      </c>
      <c r="Y3" s="122"/>
      <c r="Z3" s="122" t="s">
        <v>6</v>
      </c>
      <c r="AA3" s="122"/>
      <c r="AB3" s="131" t="s">
        <v>135</v>
      </c>
      <c r="AC3" s="18" t="s">
        <v>136</v>
      </c>
      <c r="AD3" s="133"/>
      <c r="AE3" s="16" t="s">
        <v>129</v>
      </c>
      <c r="AF3" s="16" t="s">
        <v>162</v>
      </c>
      <c r="AG3" s="16" t="s">
        <v>163</v>
      </c>
      <c r="AH3" s="16" t="s">
        <v>164</v>
      </c>
      <c r="AI3" s="36"/>
    </row>
    <row r="4" spans="1:35" s="14" customFormat="1" ht="29.4" customHeight="1" x14ac:dyDescent="0.3">
      <c r="A4" s="122"/>
      <c r="B4" s="123"/>
      <c r="C4" s="122"/>
      <c r="D4" s="127"/>
      <c r="E4" s="124"/>
      <c r="F4" s="124"/>
      <c r="G4" s="124"/>
      <c r="H4" s="15" t="s">
        <v>7</v>
      </c>
      <c r="I4" s="25" t="s">
        <v>8</v>
      </c>
      <c r="J4" s="19">
        <v>2</v>
      </c>
      <c r="K4" s="16" t="s">
        <v>7</v>
      </c>
      <c r="L4" s="16" t="s">
        <v>8</v>
      </c>
      <c r="M4" s="16" t="s">
        <v>7</v>
      </c>
      <c r="N4" s="16" t="s">
        <v>8</v>
      </c>
      <c r="O4" s="16" t="s">
        <v>7</v>
      </c>
      <c r="P4" s="16" t="s">
        <v>8</v>
      </c>
      <c r="Q4" s="132"/>
      <c r="R4" s="19">
        <v>1.5</v>
      </c>
      <c r="S4" s="16" t="s">
        <v>7</v>
      </c>
      <c r="T4" s="16" t="s">
        <v>8</v>
      </c>
      <c r="U4" s="19">
        <v>2</v>
      </c>
      <c r="V4" s="15" t="s">
        <v>7</v>
      </c>
      <c r="W4" s="15" t="s">
        <v>8</v>
      </c>
      <c r="X4" s="15" t="s">
        <v>7</v>
      </c>
      <c r="Y4" s="15" t="s">
        <v>8</v>
      </c>
      <c r="Z4" s="15" t="s">
        <v>7</v>
      </c>
      <c r="AA4" s="15" t="s">
        <v>8</v>
      </c>
      <c r="AB4" s="132"/>
      <c r="AC4" s="19">
        <v>1.5</v>
      </c>
      <c r="AD4" s="134"/>
      <c r="AE4" s="16" t="s">
        <v>7</v>
      </c>
      <c r="AF4" s="16" t="s">
        <v>7</v>
      </c>
      <c r="AG4" s="16" t="s">
        <v>7</v>
      </c>
      <c r="AH4" s="16" t="s">
        <v>7</v>
      </c>
      <c r="AI4" s="36"/>
    </row>
    <row r="5" spans="1:35" x14ac:dyDescent="0.3">
      <c r="A5" s="10">
        <v>1</v>
      </c>
      <c r="B5" s="58" t="s">
        <v>74</v>
      </c>
      <c r="C5" s="2" t="s">
        <v>75</v>
      </c>
      <c r="D5" s="30" t="s">
        <v>144</v>
      </c>
      <c r="E5" s="3">
        <v>38853</v>
      </c>
      <c r="F5" s="3" t="s">
        <v>141</v>
      </c>
      <c r="G5" s="97" t="s">
        <v>143</v>
      </c>
      <c r="H5" s="26">
        <v>1</v>
      </c>
      <c r="I5" s="4">
        <v>1000</v>
      </c>
      <c r="J5" s="23">
        <f t="shared" ref="J5:J48" si="0">PRODUCT(I5,2)</f>
        <v>2000</v>
      </c>
      <c r="K5" s="26">
        <v>2</v>
      </c>
      <c r="L5" s="4">
        <v>800</v>
      </c>
      <c r="M5" s="4">
        <v>10</v>
      </c>
      <c r="N5" s="4">
        <v>134</v>
      </c>
      <c r="O5" s="4"/>
      <c r="P5" s="4"/>
      <c r="Q5" s="24">
        <f t="shared" ref="Q5:Q48" si="1">SUM(L5,N5,P5)</f>
        <v>934</v>
      </c>
      <c r="R5" s="23">
        <f t="shared" ref="R5:R48" si="2">PRODUCT(Q5,1.5)</f>
        <v>1401</v>
      </c>
      <c r="S5" s="4">
        <v>4</v>
      </c>
      <c r="T5" s="4">
        <v>512</v>
      </c>
      <c r="U5" s="23">
        <f t="shared" ref="U5:U48" si="3">PRODUCT(T5,2)</f>
        <v>1024</v>
      </c>
      <c r="V5" s="26">
        <v>1</v>
      </c>
      <c r="W5" s="4">
        <v>1000</v>
      </c>
      <c r="X5" s="26">
        <v>1</v>
      </c>
      <c r="Y5" s="4">
        <v>1000</v>
      </c>
      <c r="Z5" s="26">
        <v>1</v>
      </c>
      <c r="AA5" s="4">
        <v>1000</v>
      </c>
      <c r="AB5" s="24">
        <f t="shared" ref="AB5:AB48" si="4">SUM(W5,Y5,AA5)</f>
        <v>3000</v>
      </c>
      <c r="AC5" s="23">
        <f t="shared" ref="AC5:AC48" si="5">PRODUCT(AB5,1.5)</f>
        <v>4500</v>
      </c>
      <c r="AD5" s="21">
        <f t="shared" ref="AD5:AD48" si="6">SUM(J5,R5,U5,AC5)</f>
        <v>8925</v>
      </c>
      <c r="AE5" s="49"/>
      <c r="AF5" s="50"/>
      <c r="AG5" s="50"/>
      <c r="AH5" s="50"/>
    </row>
    <row r="6" spans="1:35" ht="15" thickBot="1" x14ac:dyDescent="0.35">
      <c r="A6" s="119">
        <v>2</v>
      </c>
      <c r="B6" s="69" t="s">
        <v>83</v>
      </c>
      <c r="C6" s="70" t="s">
        <v>84</v>
      </c>
      <c r="D6" s="71" t="s">
        <v>144</v>
      </c>
      <c r="E6" s="72">
        <v>38617</v>
      </c>
      <c r="F6" s="72" t="s">
        <v>141</v>
      </c>
      <c r="G6" s="98" t="s">
        <v>143</v>
      </c>
      <c r="H6" s="73">
        <v>5</v>
      </c>
      <c r="I6" s="73">
        <v>410</v>
      </c>
      <c r="J6" s="74">
        <f t="shared" si="0"/>
        <v>820</v>
      </c>
      <c r="K6" s="75">
        <v>3</v>
      </c>
      <c r="L6" s="73">
        <v>640</v>
      </c>
      <c r="M6" s="73"/>
      <c r="N6" s="73"/>
      <c r="O6" s="73">
        <v>9</v>
      </c>
      <c r="P6" s="73">
        <v>168</v>
      </c>
      <c r="Q6" s="76">
        <f t="shared" si="1"/>
        <v>808</v>
      </c>
      <c r="R6" s="74">
        <f t="shared" si="2"/>
        <v>1212</v>
      </c>
      <c r="S6" s="73">
        <v>8</v>
      </c>
      <c r="T6" s="73">
        <v>210</v>
      </c>
      <c r="U6" s="74">
        <f t="shared" si="3"/>
        <v>420</v>
      </c>
      <c r="V6" s="77">
        <v>2</v>
      </c>
      <c r="W6" s="73">
        <v>800</v>
      </c>
      <c r="X6" s="73">
        <v>5</v>
      </c>
      <c r="Y6" s="73">
        <v>410</v>
      </c>
      <c r="Z6" s="73">
        <v>5</v>
      </c>
      <c r="AA6" s="73">
        <v>410</v>
      </c>
      <c r="AB6" s="76">
        <f t="shared" si="4"/>
        <v>1620</v>
      </c>
      <c r="AC6" s="74">
        <f t="shared" si="5"/>
        <v>2430</v>
      </c>
      <c r="AD6" s="78">
        <f t="shared" si="6"/>
        <v>4882</v>
      </c>
      <c r="AE6" s="79"/>
      <c r="AF6" s="80"/>
      <c r="AG6" s="80"/>
      <c r="AH6" s="80"/>
    </row>
    <row r="7" spans="1:35" x14ac:dyDescent="0.3">
      <c r="A7" s="120">
        <v>3</v>
      </c>
      <c r="B7" s="84" t="s">
        <v>22</v>
      </c>
      <c r="C7" s="85" t="s">
        <v>11</v>
      </c>
      <c r="D7" s="86" t="s">
        <v>147</v>
      </c>
      <c r="E7" s="87">
        <v>39551</v>
      </c>
      <c r="F7" s="88" t="s">
        <v>142</v>
      </c>
      <c r="G7" s="87" t="s">
        <v>141</v>
      </c>
      <c r="H7" s="89">
        <v>3</v>
      </c>
      <c r="I7" s="90">
        <v>640</v>
      </c>
      <c r="J7" s="91">
        <f t="shared" si="0"/>
        <v>1280</v>
      </c>
      <c r="K7" s="85"/>
      <c r="L7" s="85"/>
      <c r="M7" s="85"/>
      <c r="N7" s="85"/>
      <c r="O7" s="85"/>
      <c r="P7" s="85"/>
      <c r="Q7" s="92">
        <f t="shared" si="1"/>
        <v>0</v>
      </c>
      <c r="R7" s="91">
        <f t="shared" si="2"/>
        <v>0</v>
      </c>
      <c r="S7" s="90"/>
      <c r="T7" s="90">
        <v>0</v>
      </c>
      <c r="U7" s="91">
        <f t="shared" si="3"/>
        <v>0</v>
      </c>
      <c r="V7" s="90">
        <v>4</v>
      </c>
      <c r="W7" s="90">
        <v>512</v>
      </c>
      <c r="X7" s="89">
        <v>2</v>
      </c>
      <c r="Y7" s="90">
        <v>800</v>
      </c>
      <c r="Z7" s="89">
        <v>2</v>
      </c>
      <c r="AA7" s="90">
        <v>800</v>
      </c>
      <c r="AB7" s="92">
        <f t="shared" si="4"/>
        <v>2112</v>
      </c>
      <c r="AC7" s="91">
        <f t="shared" si="5"/>
        <v>3168</v>
      </c>
      <c r="AD7" s="93">
        <f t="shared" si="6"/>
        <v>4448</v>
      </c>
      <c r="AE7" s="108">
        <v>1</v>
      </c>
      <c r="AF7" s="94"/>
      <c r="AG7" s="94"/>
      <c r="AH7" s="94"/>
    </row>
    <row r="8" spans="1:35" x14ac:dyDescent="0.3">
      <c r="A8" s="10">
        <v>4</v>
      </c>
      <c r="B8" s="7" t="s">
        <v>10</v>
      </c>
      <c r="C8" s="2" t="s">
        <v>11</v>
      </c>
      <c r="D8" s="29" t="s">
        <v>147</v>
      </c>
      <c r="E8" s="3">
        <v>39794</v>
      </c>
      <c r="F8" s="8" t="s">
        <v>142</v>
      </c>
      <c r="G8" s="32" t="s">
        <v>142</v>
      </c>
      <c r="H8" s="27">
        <v>2</v>
      </c>
      <c r="I8" s="4">
        <v>800</v>
      </c>
      <c r="J8" s="23">
        <f t="shared" si="0"/>
        <v>1600</v>
      </c>
      <c r="K8" s="2"/>
      <c r="L8" s="2"/>
      <c r="M8" s="2"/>
      <c r="N8" s="2"/>
      <c r="O8" s="2"/>
      <c r="P8" s="2"/>
      <c r="Q8" s="24">
        <f t="shared" si="1"/>
        <v>0</v>
      </c>
      <c r="R8" s="23">
        <f t="shared" si="2"/>
        <v>0</v>
      </c>
      <c r="S8" s="4"/>
      <c r="T8" s="4">
        <v>0</v>
      </c>
      <c r="U8" s="23">
        <f t="shared" si="3"/>
        <v>0</v>
      </c>
      <c r="V8" s="27">
        <v>3</v>
      </c>
      <c r="W8" s="4">
        <v>640</v>
      </c>
      <c r="X8" s="4">
        <v>4</v>
      </c>
      <c r="Y8" s="4">
        <v>512</v>
      </c>
      <c r="Z8" s="4">
        <v>8</v>
      </c>
      <c r="AA8" s="4">
        <v>210</v>
      </c>
      <c r="AB8" s="24">
        <f t="shared" si="4"/>
        <v>1362</v>
      </c>
      <c r="AC8" s="23">
        <f t="shared" si="5"/>
        <v>2043</v>
      </c>
      <c r="AD8" s="21">
        <f t="shared" si="6"/>
        <v>3643</v>
      </c>
      <c r="AE8" s="109">
        <v>3</v>
      </c>
      <c r="AF8" s="50"/>
      <c r="AG8" s="50"/>
      <c r="AH8" s="50"/>
    </row>
    <row r="9" spans="1:35" ht="15" thickBot="1" x14ac:dyDescent="0.35">
      <c r="A9" s="119">
        <v>5</v>
      </c>
      <c r="B9" s="95" t="s">
        <v>80</v>
      </c>
      <c r="C9" s="70" t="s">
        <v>17</v>
      </c>
      <c r="D9" s="96" t="s">
        <v>147</v>
      </c>
      <c r="E9" s="72">
        <v>39001</v>
      </c>
      <c r="F9" s="72" t="s">
        <v>141</v>
      </c>
      <c r="G9" s="72" t="s">
        <v>141</v>
      </c>
      <c r="H9" s="73">
        <v>10</v>
      </c>
      <c r="I9" s="73">
        <v>134</v>
      </c>
      <c r="J9" s="74">
        <f t="shared" si="0"/>
        <v>268</v>
      </c>
      <c r="K9" s="73">
        <v>23</v>
      </c>
      <c r="L9" s="73">
        <v>22</v>
      </c>
      <c r="M9" s="73">
        <v>12</v>
      </c>
      <c r="N9" s="73">
        <v>86</v>
      </c>
      <c r="O9" s="73">
        <v>34</v>
      </c>
      <c r="P9" s="73">
        <v>11</v>
      </c>
      <c r="Q9" s="76">
        <f t="shared" si="1"/>
        <v>119</v>
      </c>
      <c r="R9" s="74">
        <f t="shared" si="2"/>
        <v>178.5</v>
      </c>
      <c r="S9" s="73">
        <v>13</v>
      </c>
      <c r="T9" s="73">
        <v>69</v>
      </c>
      <c r="U9" s="74">
        <f t="shared" si="3"/>
        <v>138</v>
      </c>
      <c r="V9" s="73">
        <v>9</v>
      </c>
      <c r="W9" s="73">
        <v>168</v>
      </c>
      <c r="X9" s="77">
        <v>3</v>
      </c>
      <c r="Y9" s="73">
        <v>640</v>
      </c>
      <c r="Z9" s="77">
        <v>3</v>
      </c>
      <c r="AA9" s="73">
        <v>640</v>
      </c>
      <c r="AB9" s="76">
        <f t="shared" si="4"/>
        <v>1448</v>
      </c>
      <c r="AC9" s="74">
        <f t="shared" si="5"/>
        <v>2172</v>
      </c>
      <c r="AD9" s="78">
        <f t="shared" si="6"/>
        <v>2756.5</v>
      </c>
      <c r="AE9" s="79"/>
      <c r="AF9" s="80"/>
      <c r="AG9" s="80"/>
      <c r="AH9" s="80"/>
    </row>
    <row r="10" spans="1:35" x14ac:dyDescent="0.3">
      <c r="A10" s="121">
        <v>6</v>
      </c>
      <c r="B10" s="81" t="s">
        <v>82</v>
      </c>
      <c r="C10" s="28" t="s">
        <v>76</v>
      </c>
      <c r="D10" s="28" t="s">
        <v>146</v>
      </c>
      <c r="E10" s="61">
        <v>38552</v>
      </c>
      <c r="F10" s="61" t="s">
        <v>141</v>
      </c>
      <c r="G10" s="99" t="s">
        <v>143</v>
      </c>
      <c r="H10" s="82">
        <v>6</v>
      </c>
      <c r="I10" s="64">
        <v>328</v>
      </c>
      <c r="J10" s="65">
        <f t="shared" si="0"/>
        <v>656</v>
      </c>
      <c r="K10" s="64">
        <v>12</v>
      </c>
      <c r="L10" s="64">
        <v>86</v>
      </c>
      <c r="M10" s="64">
        <v>8</v>
      </c>
      <c r="N10" s="64">
        <v>210</v>
      </c>
      <c r="O10" s="64">
        <v>8</v>
      </c>
      <c r="P10" s="64">
        <v>210</v>
      </c>
      <c r="Q10" s="66">
        <f t="shared" si="1"/>
        <v>506</v>
      </c>
      <c r="R10" s="65">
        <f t="shared" si="2"/>
        <v>759</v>
      </c>
      <c r="S10" s="64">
        <v>15</v>
      </c>
      <c r="T10" s="64">
        <v>44</v>
      </c>
      <c r="U10" s="65">
        <f t="shared" si="3"/>
        <v>88</v>
      </c>
      <c r="V10" s="82">
        <v>5</v>
      </c>
      <c r="W10" s="64">
        <v>410</v>
      </c>
      <c r="X10" s="82">
        <v>8</v>
      </c>
      <c r="Y10" s="64">
        <v>210</v>
      </c>
      <c r="Z10" s="82">
        <v>6</v>
      </c>
      <c r="AA10" s="64">
        <v>328</v>
      </c>
      <c r="AB10" s="66">
        <f t="shared" si="4"/>
        <v>948</v>
      </c>
      <c r="AC10" s="65">
        <f t="shared" si="5"/>
        <v>1422</v>
      </c>
      <c r="AD10" s="67">
        <f t="shared" si="6"/>
        <v>2925</v>
      </c>
      <c r="AE10" s="83"/>
      <c r="AF10" s="68"/>
      <c r="AG10" s="68"/>
      <c r="AH10" s="68"/>
    </row>
    <row r="11" spans="1:35" x14ac:dyDescent="0.3">
      <c r="A11" s="10">
        <v>7</v>
      </c>
      <c r="B11" s="58" t="s">
        <v>81</v>
      </c>
      <c r="C11" s="2" t="s">
        <v>77</v>
      </c>
      <c r="D11" s="28" t="s">
        <v>146</v>
      </c>
      <c r="E11" s="3">
        <v>38625</v>
      </c>
      <c r="F11" s="3" t="s">
        <v>141</v>
      </c>
      <c r="G11" s="97" t="s">
        <v>143</v>
      </c>
      <c r="H11" s="31">
        <v>4</v>
      </c>
      <c r="I11" s="4">
        <v>512</v>
      </c>
      <c r="J11" s="23">
        <f t="shared" si="0"/>
        <v>1024</v>
      </c>
      <c r="K11" s="4">
        <v>10</v>
      </c>
      <c r="L11" s="4">
        <v>134</v>
      </c>
      <c r="M11" s="31">
        <v>5</v>
      </c>
      <c r="N11" s="4">
        <v>410</v>
      </c>
      <c r="O11" s="31">
        <v>6</v>
      </c>
      <c r="P11" s="4">
        <v>328</v>
      </c>
      <c r="Q11" s="24">
        <f t="shared" si="1"/>
        <v>872</v>
      </c>
      <c r="R11" s="23">
        <f t="shared" si="2"/>
        <v>1308</v>
      </c>
      <c r="S11" s="4">
        <v>14</v>
      </c>
      <c r="T11" s="4">
        <v>55</v>
      </c>
      <c r="U11" s="23">
        <f t="shared" si="3"/>
        <v>110</v>
      </c>
      <c r="V11" s="4"/>
      <c r="W11" s="4"/>
      <c r="X11" s="4">
        <v>9</v>
      </c>
      <c r="Y11" s="4">
        <v>168</v>
      </c>
      <c r="Z11" s="4"/>
      <c r="AA11" s="4"/>
      <c r="AB11" s="24">
        <f t="shared" si="4"/>
        <v>168</v>
      </c>
      <c r="AC11" s="23">
        <f t="shared" si="5"/>
        <v>252</v>
      </c>
      <c r="AD11" s="21">
        <f t="shared" si="6"/>
        <v>2694</v>
      </c>
      <c r="AE11" s="49"/>
      <c r="AF11" s="50"/>
      <c r="AG11" s="50"/>
      <c r="AH11" s="50"/>
    </row>
    <row r="12" spans="1:35" x14ac:dyDescent="0.3">
      <c r="A12" s="10">
        <v>8</v>
      </c>
      <c r="B12" s="7" t="s">
        <v>28</v>
      </c>
      <c r="C12" s="2" t="s">
        <v>9</v>
      </c>
      <c r="D12" s="28" t="s">
        <v>146</v>
      </c>
      <c r="E12" s="3">
        <v>39066</v>
      </c>
      <c r="F12" s="3" t="s">
        <v>141</v>
      </c>
      <c r="G12" s="3" t="s">
        <v>141</v>
      </c>
      <c r="H12" s="4">
        <v>9</v>
      </c>
      <c r="I12" s="4">
        <v>168</v>
      </c>
      <c r="J12" s="23">
        <f t="shared" si="0"/>
        <v>336</v>
      </c>
      <c r="K12" s="2"/>
      <c r="L12" s="2"/>
      <c r="M12" s="2"/>
      <c r="N12" s="2"/>
      <c r="O12" s="2"/>
      <c r="P12" s="2"/>
      <c r="Q12" s="24">
        <f t="shared" si="1"/>
        <v>0</v>
      </c>
      <c r="R12" s="23">
        <f t="shared" si="2"/>
        <v>0</v>
      </c>
      <c r="S12" s="4">
        <v>25</v>
      </c>
      <c r="T12" s="4">
        <v>20</v>
      </c>
      <c r="U12" s="23">
        <f t="shared" si="3"/>
        <v>40</v>
      </c>
      <c r="V12" s="31">
        <v>6</v>
      </c>
      <c r="W12" s="4">
        <v>328</v>
      </c>
      <c r="X12" s="31">
        <v>6</v>
      </c>
      <c r="Y12" s="4">
        <v>328</v>
      </c>
      <c r="Z12" s="4">
        <v>12</v>
      </c>
      <c r="AA12" s="4">
        <v>86</v>
      </c>
      <c r="AB12" s="24">
        <f t="shared" si="4"/>
        <v>742</v>
      </c>
      <c r="AC12" s="23">
        <f t="shared" si="5"/>
        <v>1113</v>
      </c>
      <c r="AD12" s="21">
        <f t="shared" si="6"/>
        <v>1489</v>
      </c>
      <c r="AE12" s="49"/>
      <c r="AF12" s="50"/>
      <c r="AG12" s="50"/>
      <c r="AH12" s="50"/>
    </row>
    <row r="13" spans="1:35" x14ac:dyDescent="0.3">
      <c r="A13" s="10">
        <v>9</v>
      </c>
      <c r="B13" s="7" t="s">
        <v>26</v>
      </c>
      <c r="C13" s="2" t="s">
        <v>15</v>
      </c>
      <c r="D13" s="28" t="s">
        <v>146</v>
      </c>
      <c r="E13" s="3">
        <v>38974</v>
      </c>
      <c r="F13" s="3" t="s">
        <v>141</v>
      </c>
      <c r="G13" s="3" t="s">
        <v>141</v>
      </c>
      <c r="H13" s="31">
        <v>7</v>
      </c>
      <c r="I13" s="4">
        <v>262</v>
      </c>
      <c r="J13" s="23">
        <f t="shared" si="0"/>
        <v>524</v>
      </c>
      <c r="K13" s="2"/>
      <c r="L13" s="2"/>
      <c r="M13" s="2"/>
      <c r="N13" s="2"/>
      <c r="O13" s="2"/>
      <c r="P13" s="2"/>
      <c r="Q13" s="24">
        <f t="shared" si="1"/>
        <v>0</v>
      </c>
      <c r="R13" s="23">
        <f t="shared" si="2"/>
        <v>0</v>
      </c>
      <c r="S13" s="4"/>
      <c r="T13" s="4">
        <v>0</v>
      </c>
      <c r="U13" s="23">
        <f t="shared" si="3"/>
        <v>0</v>
      </c>
      <c r="V13" s="4">
        <v>19</v>
      </c>
      <c r="W13" s="4">
        <v>26</v>
      </c>
      <c r="X13" s="4">
        <v>11</v>
      </c>
      <c r="Y13" s="4">
        <v>107</v>
      </c>
      <c r="Z13" s="4">
        <v>10</v>
      </c>
      <c r="AA13" s="4">
        <v>134</v>
      </c>
      <c r="AB13" s="24">
        <f t="shared" si="4"/>
        <v>267</v>
      </c>
      <c r="AC13" s="23">
        <f t="shared" si="5"/>
        <v>400.5</v>
      </c>
      <c r="AD13" s="21">
        <f t="shared" si="6"/>
        <v>924.5</v>
      </c>
      <c r="AE13" s="49"/>
      <c r="AF13" s="50"/>
      <c r="AG13" s="50"/>
      <c r="AH13" s="50"/>
    </row>
    <row r="14" spans="1:35" x14ac:dyDescent="0.3">
      <c r="A14" s="10">
        <v>10</v>
      </c>
      <c r="B14" s="58" t="s">
        <v>64</v>
      </c>
      <c r="C14" s="2" t="s">
        <v>15</v>
      </c>
      <c r="D14" s="28" t="s">
        <v>146</v>
      </c>
      <c r="E14" s="3">
        <v>38597</v>
      </c>
      <c r="F14" s="3" t="s">
        <v>141</v>
      </c>
      <c r="G14" s="97" t="s">
        <v>143</v>
      </c>
      <c r="H14" s="31">
        <v>8</v>
      </c>
      <c r="I14" s="4">
        <v>210</v>
      </c>
      <c r="J14" s="23">
        <f t="shared" si="0"/>
        <v>420</v>
      </c>
      <c r="K14" s="2"/>
      <c r="L14" s="2"/>
      <c r="M14" s="2"/>
      <c r="N14" s="2"/>
      <c r="O14" s="2"/>
      <c r="P14" s="2"/>
      <c r="Q14" s="24">
        <f t="shared" si="1"/>
        <v>0</v>
      </c>
      <c r="R14" s="23">
        <f t="shared" si="2"/>
        <v>0</v>
      </c>
      <c r="S14" s="4"/>
      <c r="T14" s="4">
        <v>0</v>
      </c>
      <c r="U14" s="23">
        <f t="shared" si="3"/>
        <v>0</v>
      </c>
      <c r="V14" s="4">
        <v>20</v>
      </c>
      <c r="W14" s="4">
        <v>25</v>
      </c>
      <c r="X14" s="4">
        <v>23</v>
      </c>
      <c r="Y14" s="4">
        <v>22</v>
      </c>
      <c r="Z14" s="31">
        <v>7</v>
      </c>
      <c r="AA14" s="4">
        <v>262</v>
      </c>
      <c r="AB14" s="24">
        <f t="shared" si="4"/>
        <v>309</v>
      </c>
      <c r="AC14" s="23">
        <f t="shared" si="5"/>
        <v>463.5</v>
      </c>
      <c r="AD14" s="21">
        <f t="shared" si="6"/>
        <v>883.5</v>
      </c>
      <c r="AE14" s="49"/>
      <c r="AF14" s="50"/>
      <c r="AG14" s="50"/>
      <c r="AH14" s="50"/>
    </row>
    <row r="15" spans="1:35" x14ac:dyDescent="0.3">
      <c r="A15" s="10">
        <v>11</v>
      </c>
      <c r="B15" s="7" t="s">
        <v>102</v>
      </c>
      <c r="C15" s="2" t="s">
        <v>12</v>
      </c>
      <c r="D15" s="28" t="s">
        <v>146</v>
      </c>
      <c r="E15" s="8">
        <v>39818</v>
      </c>
      <c r="F15" s="8" t="s">
        <v>142</v>
      </c>
      <c r="G15" s="32" t="s">
        <v>142</v>
      </c>
      <c r="H15" s="4">
        <v>20</v>
      </c>
      <c r="I15" s="4">
        <v>25</v>
      </c>
      <c r="J15" s="23">
        <f t="shared" si="0"/>
        <v>50</v>
      </c>
      <c r="K15" s="2"/>
      <c r="L15" s="2"/>
      <c r="M15" s="2"/>
      <c r="N15" s="2"/>
      <c r="O15" s="2"/>
      <c r="P15" s="2"/>
      <c r="Q15" s="24">
        <f t="shared" si="1"/>
        <v>0</v>
      </c>
      <c r="R15" s="23">
        <f t="shared" si="2"/>
        <v>0</v>
      </c>
      <c r="S15" s="4"/>
      <c r="T15" s="4">
        <v>0</v>
      </c>
      <c r="U15" s="23">
        <f t="shared" si="3"/>
        <v>0</v>
      </c>
      <c r="V15" s="4">
        <v>17</v>
      </c>
      <c r="W15" s="4">
        <v>28</v>
      </c>
      <c r="X15" s="4">
        <v>36</v>
      </c>
      <c r="Y15" s="4">
        <v>9</v>
      </c>
      <c r="Z15" s="31">
        <v>4</v>
      </c>
      <c r="AA15" s="4">
        <v>512</v>
      </c>
      <c r="AB15" s="24">
        <f t="shared" si="4"/>
        <v>549</v>
      </c>
      <c r="AC15" s="23">
        <f t="shared" si="5"/>
        <v>823.5</v>
      </c>
      <c r="AD15" s="21">
        <f t="shared" si="6"/>
        <v>873.5</v>
      </c>
      <c r="AE15" s="109">
        <v>4</v>
      </c>
      <c r="AF15" s="50"/>
      <c r="AG15" s="50"/>
      <c r="AH15" s="50"/>
    </row>
    <row r="16" spans="1:35" x14ac:dyDescent="0.3">
      <c r="A16" s="10">
        <v>12</v>
      </c>
      <c r="B16" s="7" t="s">
        <v>116</v>
      </c>
      <c r="C16" s="2" t="s">
        <v>17</v>
      </c>
      <c r="D16" s="28" t="s">
        <v>146</v>
      </c>
      <c r="E16" s="3">
        <v>39347</v>
      </c>
      <c r="F16" s="8" t="s">
        <v>142</v>
      </c>
      <c r="G16" s="3" t="s">
        <v>141</v>
      </c>
      <c r="H16" s="2"/>
      <c r="I16" s="4">
        <v>0</v>
      </c>
      <c r="J16" s="23">
        <f t="shared" si="0"/>
        <v>0</v>
      </c>
      <c r="K16" s="2"/>
      <c r="L16" s="2"/>
      <c r="M16" s="2"/>
      <c r="N16" s="2"/>
      <c r="O16" s="2"/>
      <c r="P16" s="2"/>
      <c r="Q16" s="24">
        <f t="shared" si="1"/>
        <v>0</v>
      </c>
      <c r="R16" s="23">
        <f t="shared" si="2"/>
        <v>0</v>
      </c>
      <c r="S16" s="2"/>
      <c r="T16" s="4">
        <v>0</v>
      </c>
      <c r="U16" s="23">
        <f t="shared" si="3"/>
        <v>0</v>
      </c>
      <c r="V16" s="31">
        <v>7</v>
      </c>
      <c r="W16" s="4">
        <v>262</v>
      </c>
      <c r="X16" s="4">
        <v>10</v>
      </c>
      <c r="Y16" s="4">
        <v>134</v>
      </c>
      <c r="Z16" s="4">
        <v>21</v>
      </c>
      <c r="AA16" s="4">
        <v>24</v>
      </c>
      <c r="AB16" s="24">
        <f t="shared" si="4"/>
        <v>420</v>
      </c>
      <c r="AC16" s="23">
        <f t="shared" si="5"/>
        <v>630</v>
      </c>
      <c r="AD16" s="21">
        <f t="shared" si="6"/>
        <v>630</v>
      </c>
      <c r="AE16" s="49">
        <v>7</v>
      </c>
      <c r="AF16" s="50"/>
      <c r="AG16" s="50"/>
      <c r="AH16" s="50"/>
    </row>
    <row r="17" spans="1:34" x14ac:dyDescent="0.3">
      <c r="A17" s="10">
        <v>13</v>
      </c>
      <c r="B17" s="7" t="s">
        <v>30</v>
      </c>
      <c r="C17" s="2" t="s">
        <v>11</v>
      </c>
      <c r="D17" s="28" t="s">
        <v>146</v>
      </c>
      <c r="E17" s="3">
        <v>39451</v>
      </c>
      <c r="F17" s="8" t="s">
        <v>142</v>
      </c>
      <c r="G17" s="3" t="s">
        <v>141</v>
      </c>
      <c r="H17" s="4">
        <v>11</v>
      </c>
      <c r="I17" s="4">
        <v>107</v>
      </c>
      <c r="J17" s="23">
        <f t="shared" si="0"/>
        <v>214</v>
      </c>
      <c r="K17" s="2"/>
      <c r="L17" s="2"/>
      <c r="M17" s="2"/>
      <c r="N17" s="2"/>
      <c r="O17" s="2"/>
      <c r="P17" s="2"/>
      <c r="Q17" s="24">
        <f t="shared" si="1"/>
        <v>0</v>
      </c>
      <c r="R17" s="23">
        <f t="shared" si="2"/>
        <v>0</v>
      </c>
      <c r="S17" s="4"/>
      <c r="T17" s="4">
        <v>0</v>
      </c>
      <c r="U17" s="23">
        <f t="shared" si="3"/>
        <v>0</v>
      </c>
      <c r="V17" s="4">
        <v>18</v>
      </c>
      <c r="W17" s="4">
        <v>27</v>
      </c>
      <c r="X17" s="4">
        <v>14</v>
      </c>
      <c r="Y17" s="4">
        <v>55</v>
      </c>
      <c r="Z17" s="4">
        <v>9</v>
      </c>
      <c r="AA17" s="4">
        <v>168</v>
      </c>
      <c r="AB17" s="24">
        <f t="shared" si="4"/>
        <v>250</v>
      </c>
      <c r="AC17" s="23">
        <f t="shared" si="5"/>
        <v>375</v>
      </c>
      <c r="AD17" s="21">
        <f t="shared" si="6"/>
        <v>589</v>
      </c>
      <c r="AE17" s="109">
        <v>5</v>
      </c>
      <c r="AF17" s="50"/>
      <c r="AG17" s="50"/>
      <c r="AH17" s="50"/>
    </row>
    <row r="18" spans="1:34" x14ac:dyDescent="0.3">
      <c r="A18" s="10">
        <v>14</v>
      </c>
      <c r="B18" s="58" t="s">
        <v>73</v>
      </c>
      <c r="C18" s="2" t="s">
        <v>13</v>
      </c>
      <c r="D18" s="28" t="s">
        <v>146</v>
      </c>
      <c r="E18" s="3">
        <v>38551</v>
      </c>
      <c r="F18" s="3" t="s">
        <v>141</v>
      </c>
      <c r="G18" s="97" t="s">
        <v>143</v>
      </c>
      <c r="H18" s="4">
        <v>27</v>
      </c>
      <c r="I18" s="4">
        <v>18</v>
      </c>
      <c r="J18" s="23">
        <f t="shared" si="0"/>
        <v>36</v>
      </c>
      <c r="K18" s="2"/>
      <c r="L18" s="2"/>
      <c r="M18" s="2"/>
      <c r="N18" s="2"/>
      <c r="O18" s="2"/>
      <c r="P18" s="2"/>
      <c r="Q18" s="24">
        <f t="shared" si="1"/>
        <v>0</v>
      </c>
      <c r="R18" s="23">
        <f t="shared" si="2"/>
        <v>0</v>
      </c>
      <c r="S18" s="4"/>
      <c r="T18" s="4">
        <v>0</v>
      </c>
      <c r="U18" s="23">
        <f t="shared" si="3"/>
        <v>0</v>
      </c>
      <c r="V18" s="4">
        <v>24</v>
      </c>
      <c r="W18" s="4">
        <v>21</v>
      </c>
      <c r="X18" s="31">
        <v>7</v>
      </c>
      <c r="Y18" s="4">
        <v>262</v>
      </c>
      <c r="Z18" s="4">
        <v>25</v>
      </c>
      <c r="AA18" s="4">
        <v>20</v>
      </c>
      <c r="AB18" s="24">
        <f t="shared" si="4"/>
        <v>303</v>
      </c>
      <c r="AC18" s="23">
        <f t="shared" si="5"/>
        <v>454.5</v>
      </c>
      <c r="AD18" s="21">
        <f t="shared" si="6"/>
        <v>490.5</v>
      </c>
      <c r="AE18" s="49"/>
      <c r="AF18" s="50"/>
      <c r="AG18" s="50"/>
      <c r="AH18" s="50"/>
    </row>
    <row r="19" spans="1:34" x14ac:dyDescent="0.3">
      <c r="A19" s="10">
        <v>15</v>
      </c>
      <c r="B19" s="7" t="s">
        <v>45</v>
      </c>
      <c r="C19" s="2" t="s">
        <v>17</v>
      </c>
      <c r="D19" s="28" t="s">
        <v>146</v>
      </c>
      <c r="E19" s="3">
        <v>39109</v>
      </c>
      <c r="F19" s="3" t="s">
        <v>141</v>
      </c>
      <c r="G19" s="3" t="s">
        <v>141</v>
      </c>
      <c r="H19" s="4">
        <v>18</v>
      </c>
      <c r="I19" s="4">
        <v>27</v>
      </c>
      <c r="J19" s="23">
        <f t="shared" si="0"/>
        <v>54</v>
      </c>
      <c r="K19" s="2"/>
      <c r="L19" s="2"/>
      <c r="M19" s="2"/>
      <c r="N19" s="2"/>
      <c r="O19" s="2"/>
      <c r="P19" s="2"/>
      <c r="Q19" s="24">
        <f t="shared" si="1"/>
        <v>0</v>
      </c>
      <c r="R19" s="23">
        <f t="shared" si="2"/>
        <v>0</v>
      </c>
      <c r="S19" s="4"/>
      <c r="T19" s="4">
        <v>0</v>
      </c>
      <c r="U19" s="23">
        <f t="shared" si="3"/>
        <v>0</v>
      </c>
      <c r="V19" s="31">
        <v>8</v>
      </c>
      <c r="W19" s="4">
        <v>210</v>
      </c>
      <c r="X19" s="4">
        <v>16</v>
      </c>
      <c r="Y19" s="4">
        <v>35</v>
      </c>
      <c r="Z19" s="4">
        <v>19</v>
      </c>
      <c r="AA19" s="4">
        <v>26</v>
      </c>
      <c r="AB19" s="24">
        <f t="shared" si="4"/>
        <v>271</v>
      </c>
      <c r="AC19" s="23">
        <f t="shared" si="5"/>
        <v>406.5</v>
      </c>
      <c r="AD19" s="21">
        <f t="shared" si="6"/>
        <v>460.5</v>
      </c>
      <c r="AE19" s="49"/>
      <c r="AF19" s="50"/>
      <c r="AG19" s="50"/>
      <c r="AH19" s="50"/>
    </row>
    <row r="20" spans="1:34" x14ac:dyDescent="0.3">
      <c r="A20" s="10">
        <v>16</v>
      </c>
      <c r="B20" s="7" t="s">
        <v>92</v>
      </c>
      <c r="C20" s="2" t="s">
        <v>20</v>
      </c>
      <c r="D20" s="28" t="s">
        <v>146</v>
      </c>
      <c r="E20" s="3">
        <v>39731</v>
      </c>
      <c r="F20" s="8" t="s">
        <v>142</v>
      </c>
      <c r="G20" s="32" t="s">
        <v>142</v>
      </c>
      <c r="H20" s="4">
        <v>23</v>
      </c>
      <c r="I20" s="4">
        <v>22</v>
      </c>
      <c r="J20" s="23">
        <f t="shared" si="0"/>
        <v>44</v>
      </c>
      <c r="K20" s="2"/>
      <c r="L20" s="2"/>
      <c r="M20" s="2"/>
      <c r="N20" s="2"/>
      <c r="O20" s="2"/>
      <c r="P20" s="2"/>
      <c r="Q20" s="24">
        <f t="shared" si="1"/>
        <v>0</v>
      </c>
      <c r="R20" s="23">
        <f t="shared" si="2"/>
        <v>0</v>
      </c>
      <c r="S20" s="4"/>
      <c r="T20" s="4">
        <v>0</v>
      </c>
      <c r="U20" s="23">
        <f t="shared" si="3"/>
        <v>0</v>
      </c>
      <c r="V20" s="4">
        <v>11</v>
      </c>
      <c r="W20" s="4">
        <v>107</v>
      </c>
      <c r="X20" s="4">
        <v>15</v>
      </c>
      <c r="Y20" s="4">
        <v>44</v>
      </c>
      <c r="Z20" s="4">
        <v>18</v>
      </c>
      <c r="AA20" s="4">
        <v>27</v>
      </c>
      <c r="AB20" s="24">
        <f t="shared" si="4"/>
        <v>178</v>
      </c>
      <c r="AC20" s="23">
        <f t="shared" si="5"/>
        <v>267</v>
      </c>
      <c r="AD20" s="21">
        <f t="shared" si="6"/>
        <v>311</v>
      </c>
      <c r="AE20" s="109">
        <v>6</v>
      </c>
      <c r="AF20" s="50"/>
      <c r="AG20" s="50"/>
      <c r="AH20" s="50"/>
    </row>
    <row r="21" spans="1:34" x14ac:dyDescent="0.3">
      <c r="A21" s="1">
        <v>17</v>
      </c>
      <c r="B21" s="7" t="s">
        <v>44</v>
      </c>
      <c r="C21" s="2" t="s">
        <v>18</v>
      </c>
      <c r="D21" s="28" t="s">
        <v>146</v>
      </c>
      <c r="E21" s="3">
        <v>39149</v>
      </c>
      <c r="F21" s="3" t="s">
        <v>141</v>
      </c>
      <c r="G21" s="3" t="s">
        <v>141</v>
      </c>
      <c r="H21" s="4">
        <v>19</v>
      </c>
      <c r="I21" s="4">
        <v>26</v>
      </c>
      <c r="J21" s="23">
        <f t="shared" si="0"/>
        <v>52</v>
      </c>
      <c r="K21" s="2"/>
      <c r="L21" s="2"/>
      <c r="M21" s="2"/>
      <c r="N21" s="2"/>
      <c r="O21" s="2"/>
      <c r="P21" s="2"/>
      <c r="Q21" s="24">
        <f t="shared" si="1"/>
        <v>0</v>
      </c>
      <c r="R21" s="23">
        <f t="shared" si="2"/>
        <v>0</v>
      </c>
      <c r="S21" s="4"/>
      <c r="T21" s="4">
        <v>0</v>
      </c>
      <c r="U21" s="23">
        <f t="shared" si="3"/>
        <v>0</v>
      </c>
      <c r="V21" s="4">
        <v>10</v>
      </c>
      <c r="W21" s="4">
        <v>134</v>
      </c>
      <c r="X21" s="4">
        <v>30</v>
      </c>
      <c r="Y21" s="4">
        <v>15</v>
      </c>
      <c r="Z21" s="4">
        <v>23</v>
      </c>
      <c r="AA21" s="4">
        <v>22</v>
      </c>
      <c r="AB21" s="24">
        <f t="shared" si="4"/>
        <v>171</v>
      </c>
      <c r="AC21" s="23">
        <f t="shared" si="5"/>
        <v>256.5</v>
      </c>
      <c r="AD21" s="21">
        <f t="shared" si="6"/>
        <v>308.5</v>
      </c>
      <c r="AE21" s="49"/>
      <c r="AF21" s="50"/>
      <c r="AG21" s="50"/>
      <c r="AH21" s="50"/>
    </row>
    <row r="22" spans="1:34" x14ac:dyDescent="0.3">
      <c r="A22" s="1">
        <v>18</v>
      </c>
      <c r="B22" s="7" t="s">
        <v>99</v>
      </c>
      <c r="C22" s="2" t="s">
        <v>77</v>
      </c>
      <c r="D22" s="28" t="s">
        <v>146</v>
      </c>
      <c r="E22" s="9">
        <v>39605</v>
      </c>
      <c r="F22" s="8" t="s">
        <v>142</v>
      </c>
      <c r="G22" s="3" t="s">
        <v>141</v>
      </c>
      <c r="H22" s="4">
        <v>16</v>
      </c>
      <c r="I22" s="4">
        <v>35</v>
      </c>
      <c r="J22" s="23">
        <f t="shared" si="0"/>
        <v>70</v>
      </c>
      <c r="K22" s="2"/>
      <c r="L22" s="2"/>
      <c r="M22" s="2"/>
      <c r="N22" s="2"/>
      <c r="O22" s="2"/>
      <c r="P22" s="2"/>
      <c r="Q22" s="24">
        <f t="shared" si="1"/>
        <v>0</v>
      </c>
      <c r="R22" s="23">
        <f t="shared" si="2"/>
        <v>0</v>
      </c>
      <c r="S22" s="4"/>
      <c r="T22" s="4">
        <v>0</v>
      </c>
      <c r="U22" s="23">
        <f t="shared" si="3"/>
        <v>0</v>
      </c>
      <c r="V22" s="4"/>
      <c r="W22" s="4"/>
      <c r="X22" s="4">
        <v>12</v>
      </c>
      <c r="Y22" s="4">
        <v>86</v>
      </c>
      <c r="Z22" s="4">
        <v>13</v>
      </c>
      <c r="AA22" s="4">
        <v>69</v>
      </c>
      <c r="AB22" s="24">
        <f t="shared" si="4"/>
        <v>155</v>
      </c>
      <c r="AC22" s="23">
        <f t="shared" si="5"/>
        <v>232.5</v>
      </c>
      <c r="AD22" s="21">
        <f t="shared" si="6"/>
        <v>302.5</v>
      </c>
      <c r="AE22" s="49">
        <v>14</v>
      </c>
      <c r="AF22" s="50"/>
      <c r="AG22" s="50"/>
      <c r="AH22" s="50"/>
    </row>
    <row r="23" spans="1:34" x14ac:dyDescent="0.3">
      <c r="A23" s="1">
        <v>19</v>
      </c>
      <c r="B23" s="58" t="s">
        <v>65</v>
      </c>
      <c r="C23" s="2" t="s">
        <v>17</v>
      </c>
      <c r="D23" s="28" t="s">
        <v>146</v>
      </c>
      <c r="E23" s="3">
        <v>38680</v>
      </c>
      <c r="F23" s="3" t="s">
        <v>141</v>
      </c>
      <c r="G23" s="97" t="s">
        <v>143</v>
      </c>
      <c r="H23" s="4">
        <v>24</v>
      </c>
      <c r="I23" s="4">
        <v>21</v>
      </c>
      <c r="J23" s="23">
        <f t="shared" si="0"/>
        <v>42</v>
      </c>
      <c r="K23" s="2"/>
      <c r="L23" s="2"/>
      <c r="M23" s="2"/>
      <c r="N23" s="2"/>
      <c r="O23" s="2"/>
      <c r="P23" s="2"/>
      <c r="Q23" s="24">
        <f t="shared" si="1"/>
        <v>0</v>
      </c>
      <c r="R23" s="23">
        <f t="shared" si="2"/>
        <v>0</v>
      </c>
      <c r="S23" s="4"/>
      <c r="T23" s="4">
        <v>0</v>
      </c>
      <c r="U23" s="23">
        <f t="shared" si="3"/>
        <v>0</v>
      </c>
      <c r="V23" s="4">
        <v>23</v>
      </c>
      <c r="W23" s="4">
        <v>22</v>
      </c>
      <c r="X23" s="4">
        <v>19</v>
      </c>
      <c r="Y23" s="4">
        <v>26</v>
      </c>
      <c r="Z23" s="4">
        <v>11</v>
      </c>
      <c r="AA23" s="4">
        <v>107</v>
      </c>
      <c r="AB23" s="24">
        <f t="shared" si="4"/>
        <v>155</v>
      </c>
      <c r="AC23" s="23">
        <f t="shared" si="5"/>
        <v>232.5</v>
      </c>
      <c r="AD23" s="21">
        <f t="shared" si="6"/>
        <v>274.5</v>
      </c>
      <c r="AE23" s="49"/>
      <c r="AF23" s="50"/>
      <c r="AG23" s="50"/>
      <c r="AH23" s="50"/>
    </row>
    <row r="24" spans="1:34" x14ac:dyDescent="0.3">
      <c r="A24" s="1">
        <v>20</v>
      </c>
      <c r="B24" s="7" t="s">
        <v>23</v>
      </c>
      <c r="C24" s="2" t="s">
        <v>15</v>
      </c>
      <c r="D24" s="28" t="s">
        <v>146</v>
      </c>
      <c r="E24" s="3">
        <v>39064</v>
      </c>
      <c r="F24" s="3" t="s">
        <v>141</v>
      </c>
      <c r="G24" s="3" t="s">
        <v>141</v>
      </c>
      <c r="H24" s="4">
        <v>14</v>
      </c>
      <c r="I24" s="4">
        <v>55</v>
      </c>
      <c r="J24" s="23">
        <f t="shared" si="0"/>
        <v>110</v>
      </c>
      <c r="K24" s="2"/>
      <c r="L24" s="2"/>
      <c r="M24" s="2"/>
      <c r="N24" s="2"/>
      <c r="O24" s="2"/>
      <c r="P24" s="2"/>
      <c r="Q24" s="24">
        <f t="shared" si="1"/>
        <v>0</v>
      </c>
      <c r="R24" s="23">
        <f t="shared" si="2"/>
        <v>0</v>
      </c>
      <c r="S24" s="4"/>
      <c r="T24" s="4">
        <v>0</v>
      </c>
      <c r="U24" s="23">
        <f t="shared" si="3"/>
        <v>0</v>
      </c>
      <c r="V24" s="4">
        <v>14</v>
      </c>
      <c r="W24" s="4">
        <v>55</v>
      </c>
      <c r="X24" s="4">
        <v>29</v>
      </c>
      <c r="Y24" s="4">
        <v>16</v>
      </c>
      <c r="Z24" s="4">
        <v>17</v>
      </c>
      <c r="AA24" s="4">
        <v>28</v>
      </c>
      <c r="AB24" s="24">
        <f t="shared" si="4"/>
        <v>99</v>
      </c>
      <c r="AC24" s="23">
        <f t="shared" si="5"/>
        <v>148.5</v>
      </c>
      <c r="AD24" s="21">
        <f t="shared" si="6"/>
        <v>258.5</v>
      </c>
      <c r="AE24" s="49"/>
      <c r="AF24" s="50"/>
      <c r="AG24" s="50"/>
      <c r="AH24" s="50"/>
    </row>
    <row r="25" spans="1:34" x14ac:dyDescent="0.3">
      <c r="A25" s="1">
        <v>21</v>
      </c>
      <c r="B25" s="7" t="s">
        <v>103</v>
      </c>
      <c r="C25" s="2" t="s">
        <v>16</v>
      </c>
      <c r="D25" s="28" t="s">
        <v>146</v>
      </c>
      <c r="E25" s="9">
        <v>39548</v>
      </c>
      <c r="F25" s="8" t="s">
        <v>142</v>
      </c>
      <c r="G25" s="3" t="s">
        <v>141</v>
      </c>
      <c r="H25" s="4">
        <v>15</v>
      </c>
      <c r="I25" s="4">
        <v>44</v>
      </c>
      <c r="J25" s="23">
        <f t="shared" si="0"/>
        <v>88</v>
      </c>
      <c r="K25" s="2"/>
      <c r="L25" s="2"/>
      <c r="M25" s="2"/>
      <c r="N25" s="2"/>
      <c r="O25" s="2"/>
      <c r="P25" s="2"/>
      <c r="Q25" s="24">
        <f t="shared" si="1"/>
        <v>0</v>
      </c>
      <c r="R25" s="23">
        <f t="shared" si="2"/>
        <v>0</v>
      </c>
      <c r="S25" s="4"/>
      <c r="T25" s="4">
        <v>0</v>
      </c>
      <c r="U25" s="23">
        <f t="shared" si="3"/>
        <v>0</v>
      </c>
      <c r="V25" s="4">
        <v>21</v>
      </c>
      <c r="W25" s="4">
        <v>24</v>
      </c>
      <c r="X25" s="4">
        <v>21</v>
      </c>
      <c r="Y25" s="4">
        <v>24</v>
      </c>
      <c r="Z25" s="4">
        <v>14</v>
      </c>
      <c r="AA25" s="4">
        <v>55</v>
      </c>
      <c r="AB25" s="24">
        <f t="shared" si="4"/>
        <v>103</v>
      </c>
      <c r="AC25" s="23">
        <f t="shared" si="5"/>
        <v>154.5</v>
      </c>
      <c r="AD25" s="21">
        <f t="shared" si="6"/>
        <v>242.5</v>
      </c>
      <c r="AE25" s="49">
        <v>15</v>
      </c>
      <c r="AF25" s="50"/>
      <c r="AG25" s="50"/>
      <c r="AH25" s="50"/>
    </row>
    <row r="26" spans="1:34" x14ac:dyDescent="0.3">
      <c r="A26" s="1">
        <v>22</v>
      </c>
      <c r="B26" s="7" t="s">
        <v>104</v>
      </c>
      <c r="C26" s="2" t="s">
        <v>9</v>
      </c>
      <c r="D26" s="28" t="s">
        <v>146</v>
      </c>
      <c r="E26" s="8">
        <v>39298</v>
      </c>
      <c r="F26" s="8" t="s">
        <v>142</v>
      </c>
      <c r="G26" s="3" t="s">
        <v>141</v>
      </c>
      <c r="H26" s="4">
        <v>13</v>
      </c>
      <c r="I26" s="4">
        <v>69</v>
      </c>
      <c r="J26" s="23">
        <f t="shared" si="0"/>
        <v>138</v>
      </c>
      <c r="K26" s="2"/>
      <c r="L26" s="2"/>
      <c r="M26" s="2"/>
      <c r="N26" s="2"/>
      <c r="O26" s="2"/>
      <c r="P26" s="2"/>
      <c r="Q26" s="24">
        <f t="shared" si="1"/>
        <v>0</v>
      </c>
      <c r="R26" s="23">
        <f t="shared" si="2"/>
        <v>0</v>
      </c>
      <c r="S26" s="4"/>
      <c r="T26" s="4">
        <v>0</v>
      </c>
      <c r="U26" s="23">
        <f t="shared" si="3"/>
        <v>0</v>
      </c>
      <c r="V26" s="4"/>
      <c r="W26" s="4"/>
      <c r="X26" s="4">
        <v>17</v>
      </c>
      <c r="Y26" s="4">
        <v>28</v>
      </c>
      <c r="Z26" s="4">
        <v>16</v>
      </c>
      <c r="AA26" s="4">
        <v>35</v>
      </c>
      <c r="AB26" s="24">
        <f t="shared" si="4"/>
        <v>63</v>
      </c>
      <c r="AC26" s="23">
        <f t="shared" si="5"/>
        <v>94.5</v>
      </c>
      <c r="AD26" s="21">
        <f t="shared" si="6"/>
        <v>232.5</v>
      </c>
      <c r="AE26" s="49">
        <v>12</v>
      </c>
      <c r="AF26" s="50"/>
      <c r="AG26" s="50"/>
      <c r="AH26" s="50"/>
    </row>
    <row r="27" spans="1:34" x14ac:dyDescent="0.3">
      <c r="A27" s="1">
        <v>23</v>
      </c>
      <c r="B27" s="7" t="s">
        <v>118</v>
      </c>
      <c r="C27" s="2" t="s">
        <v>17</v>
      </c>
      <c r="D27" s="28" t="s">
        <v>146</v>
      </c>
      <c r="E27" s="3">
        <v>39655</v>
      </c>
      <c r="F27" s="8" t="s">
        <v>142</v>
      </c>
      <c r="G27" s="32" t="s">
        <v>142</v>
      </c>
      <c r="H27" s="2"/>
      <c r="I27" s="4">
        <v>0</v>
      </c>
      <c r="J27" s="23">
        <f t="shared" si="0"/>
        <v>0</v>
      </c>
      <c r="K27" s="2"/>
      <c r="L27" s="2"/>
      <c r="M27" s="2"/>
      <c r="N27" s="2"/>
      <c r="O27" s="2"/>
      <c r="P27" s="2"/>
      <c r="Q27" s="24">
        <f t="shared" si="1"/>
        <v>0</v>
      </c>
      <c r="R27" s="23">
        <f t="shared" si="2"/>
        <v>0</v>
      </c>
      <c r="S27" s="2"/>
      <c r="T27" s="4">
        <v>0</v>
      </c>
      <c r="U27" s="23">
        <f t="shared" si="3"/>
        <v>0</v>
      </c>
      <c r="V27" s="4">
        <v>12</v>
      </c>
      <c r="W27" s="4">
        <v>86</v>
      </c>
      <c r="X27" s="4">
        <v>18</v>
      </c>
      <c r="Y27" s="4">
        <v>27</v>
      </c>
      <c r="Z27" s="4">
        <v>22</v>
      </c>
      <c r="AA27" s="4">
        <v>23</v>
      </c>
      <c r="AB27" s="24">
        <f t="shared" si="4"/>
        <v>136</v>
      </c>
      <c r="AC27" s="23">
        <f t="shared" si="5"/>
        <v>204</v>
      </c>
      <c r="AD27" s="21">
        <f t="shared" si="6"/>
        <v>204</v>
      </c>
      <c r="AE27" s="49">
        <v>8</v>
      </c>
      <c r="AF27" s="50"/>
      <c r="AG27" s="50"/>
      <c r="AH27" s="50"/>
    </row>
    <row r="28" spans="1:34" x14ac:dyDescent="0.3">
      <c r="A28" s="1">
        <v>24</v>
      </c>
      <c r="B28" s="58" t="s">
        <v>70</v>
      </c>
      <c r="C28" s="2" t="s">
        <v>15</v>
      </c>
      <c r="D28" s="28" t="s">
        <v>146</v>
      </c>
      <c r="E28" s="3">
        <v>38659</v>
      </c>
      <c r="F28" s="3" t="s">
        <v>141</v>
      </c>
      <c r="G28" s="97" t="s">
        <v>143</v>
      </c>
      <c r="H28" s="4">
        <v>26</v>
      </c>
      <c r="I28" s="4">
        <v>19</v>
      </c>
      <c r="J28" s="23">
        <f t="shared" si="0"/>
        <v>38</v>
      </c>
      <c r="K28" s="2"/>
      <c r="L28" s="2"/>
      <c r="M28" s="2"/>
      <c r="N28" s="2"/>
      <c r="O28" s="2"/>
      <c r="P28" s="2"/>
      <c r="Q28" s="24">
        <f t="shared" si="1"/>
        <v>0</v>
      </c>
      <c r="R28" s="23">
        <f t="shared" si="2"/>
        <v>0</v>
      </c>
      <c r="S28" s="4"/>
      <c r="T28" s="4">
        <v>0</v>
      </c>
      <c r="U28" s="23">
        <f t="shared" si="3"/>
        <v>0</v>
      </c>
      <c r="V28" s="4">
        <v>26</v>
      </c>
      <c r="W28" s="4">
        <v>19</v>
      </c>
      <c r="X28" s="4">
        <v>13</v>
      </c>
      <c r="Y28" s="4">
        <v>69</v>
      </c>
      <c r="Z28" s="4">
        <v>33</v>
      </c>
      <c r="AA28" s="4">
        <v>12</v>
      </c>
      <c r="AB28" s="24">
        <f t="shared" si="4"/>
        <v>100</v>
      </c>
      <c r="AC28" s="23">
        <f t="shared" si="5"/>
        <v>150</v>
      </c>
      <c r="AD28" s="21">
        <f t="shared" si="6"/>
        <v>188</v>
      </c>
      <c r="AE28" s="49"/>
      <c r="AF28" s="50"/>
      <c r="AG28" s="50"/>
      <c r="AH28" s="50"/>
    </row>
    <row r="29" spans="1:34" x14ac:dyDescent="0.3">
      <c r="A29" s="10">
        <v>25</v>
      </c>
      <c r="B29" s="7" t="s">
        <v>91</v>
      </c>
      <c r="C29" s="2" t="s">
        <v>76</v>
      </c>
      <c r="D29" s="28" t="s">
        <v>146</v>
      </c>
      <c r="E29" s="3">
        <v>39561</v>
      </c>
      <c r="F29" s="8" t="s">
        <v>142</v>
      </c>
      <c r="G29" s="3" t="s">
        <v>141</v>
      </c>
      <c r="H29" s="4">
        <v>12</v>
      </c>
      <c r="I29" s="4">
        <v>86</v>
      </c>
      <c r="J29" s="23">
        <f t="shared" si="0"/>
        <v>172</v>
      </c>
      <c r="K29" s="2"/>
      <c r="L29" s="2"/>
      <c r="M29" s="2"/>
      <c r="N29" s="2"/>
      <c r="O29" s="2"/>
      <c r="P29" s="2"/>
      <c r="Q29" s="24">
        <f t="shared" si="1"/>
        <v>0</v>
      </c>
      <c r="R29" s="23">
        <f t="shared" si="2"/>
        <v>0</v>
      </c>
      <c r="S29" s="4"/>
      <c r="T29" s="4">
        <v>0</v>
      </c>
      <c r="U29" s="23">
        <f t="shared" si="3"/>
        <v>0</v>
      </c>
      <c r="V29" s="2"/>
      <c r="W29" s="2"/>
      <c r="X29" s="2"/>
      <c r="Y29" s="2"/>
      <c r="Z29" s="2"/>
      <c r="AA29" s="2"/>
      <c r="AB29" s="24">
        <f t="shared" si="4"/>
        <v>0</v>
      </c>
      <c r="AC29" s="23">
        <f t="shared" si="5"/>
        <v>0</v>
      </c>
      <c r="AD29" s="21">
        <f t="shared" si="6"/>
        <v>172</v>
      </c>
      <c r="AE29" s="109">
        <v>2</v>
      </c>
      <c r="AF29" s="50"/>
      <c r="AG29" s="50"/>
      <c r="AH29" s="50"/>
    </row>
    <row r="30" spans="1:34" x14ac:dyDescent="0.3">
      <c r="A30" s="1">
        <v>26</v>
      </c>
      <c r="B30" s="58" t="s">
        <v>67</v>
      </c>
      <c r="C30" s="2" t="s">
        <v>9</v>
      </c>
      <c r="D30" s="28" t="s">
        <v>146</v>
      </c>
      <c r="E30" s="3">
        <v>38541</v>
      </c>
      <c r="F30" s="3" t="s">
        <v>141</v>
      </c>
      <c r="G30" s="97" t="s">
        <v>143</v>
      </c>
      <c r="H30" s="4">
        <v>32</v>
      </c>
      <c r="I30" s="4">
        <v>13</v>
      </c>
      <c r="J30" s="23">
        <f t="shared" si="0"/>
        <v>26</v>
      </c>
      <c r="K30" s="2"/>
      <c r="L30" s="2"/>
      <c r="M30" s="2"/>
      <c r="N30" s="2"/>
      <c r="O30" s="2"/>
      <c r="P30" s="2"/>
      <c r="Q30" s="24">
        <f t="shared" si="1"/>
        <v>0</v>
      </c>
      <c r="R30" s="23">
        <f t="shared" si="2"/>
        <v>0</v>
      </c>
      <c r="S30" s="4"/>
      <c r="T30" s="4">
        <v>0</v>
      </c>
      <c r="U30" s="23">
        <f t="shared" si="3"/>
        <v>0</v>
      </c>
      <c r="V30" s="4">
        <v>25</v>
      </c>
      <c r="W30" s="4">
        <v>20</v>
      </c>
      <c r="X30" s="4">
        <v>20</v>
      </c>
      <c r="Y30" s="4">
        <v>25</v>
      </c>
      <c r="Z30" s="4">
        <v>15</v>
      </c>
      <c r="AA30" s="4">
        <v>44</v>
      </c>
      <c r="AB30" s="24">
        <f t="shared" si="4"/>
        <v>89</v>
      </c>
      <c r="AC30" s="23">
        <f t="shared" si="5"/>
        <v>133.5</v>
      </c>
      <c r="AD30" s="21">
        <f t="shared" si="6"/>
        <v>159.5</v>
      </c>
      <c r="AE30" s="49"/>
      <c r="AF30" s="50"/>
      <c r="AG30" s="50"/>
      <c r="AH30" s="50"/>
    </row>
    <row r="31" spans="1:34" x14ac:dyDescent="0.3">
      <c r="A31" s="1">
        <v>27</v>
      </c>
      <c r="B31" s="7" t="s">
        <v>98</v>
      </c>
      <c r="C31" s="2" t="s">
        <v>78</v>
      </c>
      <c r="D31" s="28" t="s">
        <v>146</v>
      </c>
      <c r="E31" s="8">
        <v>39642</v>
      </c>
      <c r="F31" s="8" t="s">
        <v>142</v>
      </c>
      <c r="G31" s="32" t="s">
        <v>142</v>
      </c>
      <c r="H31" s="4">
        <v>22</v>
      </c>
      <c r="I31" s="4">
        <v>23</v>
      </c>
      <c r="J31" s="23">
        <f t="shared" si="0"/>
        <v>46</v>
      </c>
      <c r="K31" s="2"/>
      <c r="L31" s="2"/>
      <c r="M31" s="2"/>
      <c r="N31" s="2"/>
      <c r="O31" s="2"/>
      <c r="P31" s="2"/>
      <c r="Q31" s="24">
        <f t="shared" si="1"/>
        <v>0</v>
      </c>
      <c r="R31" s="23">
        <f t="shared" si="2"/>
        <v>0</v>
      </c>
      <c r="S31" s="4"/>
      <c r="T31" s="4">
        <v>0</v>
      </c>
      <c r="U31" s="23">
        <f t="shared" si="3"/>
        <v>0</v>
      </c>
      <c r="V31" s="4">
        <v>15</v>
      </c>
      <c r="W31" s="4">
        <v>44</v>
      </c>
      <c r="X31" s="4">
        <v>24</v>
      </c>
      <c r="Y31" s="4">
        <v>21</v>
      </c>
      <c r="Z31" s="4"/>
      <c r="AA31" s="4"/>
      <c r="AB31" s="24">
        <f t="shared" si="4"/>
        <v>65</v>
      </c>
      <c r="AC31" s="23">
        <f t="shared" si="5"/>
        <v>97.5</v>
      </c>
      <c r="AD31" s="21">
        <f t="shared" si="6"/>
        <v>143.5</v>
      </c>
      <c r="AE31" s="49">
        <v>13</v>
      </c>
      <c r="AF31" s="50"/>
      <c r="AG31" s="50"/>
      <c r="AH31" s="50"/>
    </row>
    <row r="32" spans="1:34" x14ac:dyDescent="0.3">
      <c r="A32" s="1">
        <v>28</v>
      </c>
      <c r="B32" s="7" t="s">
        <v>19</v>
      </c>
      <c r="C32" s="2" t="s">
        <v>17</v>
      </c>
      <c r="D32" s="28" t="s">
        <v>146</v>
      </c>
      <c r="E32" s="3">
        <v>39753</v>
      </c>
      <c r="F32" s="8" t="s">
        <v>142</v>
      </c>
      <c r="G32" s="32" t="s">
        <v>142</v>
      </c>
      <c r="H32" s="2"/>
      <c r="I32" s="4">
        <v>0</v>
      </c>
      <c r="J32" s="23">
        <f t="shared" si="0"/>
        <v>0</v>
      </c>
      <c r="K32" s="2"/>
      <c r="L32" s="2"/>
      <c r="M32" s="2"/>
      <c r="N32" s="2"/>
      <c r="O32" s="2"/>
      <c r="P32" s="2"/>
      <c r="Q32" s="24">
        <f t="shared" si="1"/>
        <v>0</v>
      </c>
      <c r="R32" s="23">
        <f t="shared" si="2"/>
        <v>0</v>
      </c>
      <c r="S32" s="4"/>
      <c r="T32" s="4">
        <v>0</v>
      </c>
      <c r="U32" s="23">
        <f t="shared" si="3"/>
        <v>0</v>
      </c>
      <c r="V32" s="4">
        <v>13</v>
      </c>
      <c r="W32" s="4">
        <v>69</v>
      </c>
      <c r="X32" s="4">
        <v>22</v>
      </c>
      <c r="Y32" s="4">
        <v>23</v>
      </c>
      <c r="Z32" s="4"/>
      <c r="AA32" s="4"/>
      <c r="AB32" s="24">
        <f t="shared" si="4"/>
        <v>92</v>
      </c>
      <c r="AC32" s="23">
        <f t="shared" si="5"/>
        <v>138</v>
      </c>
      <c r="AD32" s="21">
        <f t="shared" si="6"/>
        <v>138</v>
      </c>
      <c r="AE32" s="49">
        <v>9</v>
      </c>
      <c r="AF32" s="50"/>
      <c r="AG32" s="50"/>
      <c r="AH32" s="50"/>
    </row>
    <row r="33" spans="1:34" x14ac:dyDescent="0.3">
      <c r="A33" s="1">
        <v>29</v>
      </c>
      <c r="B33" s="7" t="s">
        <v>66</v>
      </c>
      <c r="C33" s="2" t="s">
        <v>11</v>
      </c>
      <c r="D33" s="28" t="s">
        <v>146</v>
      </c>
      <c r="E33" s="3">
        <v>39045</v>
      </c>
      <c r="F33" s="3" t="s">
        <v>141</v>
      </c>
      <c r="G33" s="3" t="s">
        <v>141</v>
      </c>
      <c r="H33" s="4">
        <v>30</v>
      </c>
      <c r="I33" s="4">
        <v>15</v>
      </c>
      <c r="J33" s="23">
        <f t="shared" si="0"/>
        <v>30</v>
      </c>
      <c r="K33" s="2"/>
      <c r="L33" s="2"/>
      <c r="M33" s="2"/>
      <c r="N33" s="2"/>
      <c r="O33" s="2"/>
      <c r="P33" s="2"/>
      <c r="Q33" s="24">
        <f t="shared" si="1"/>
        <v>0</v>
      </c>
      <c r="R33" s="23">
        <f t="shared" si="2"/>
        <v>0</v>
      </c>
      <c r="S33" s="4"/>
      <c r="T33" s="4">
        <v>0</v>
      </c>
      <c r="U33" s="23">
        <f t="shared" si="3"/>
        <v>0</v>
      </c>
      <c r="V33" s="4">
        <v>16</v>
      </c>
      <c r="W33" s="4">
        <v>35</v>
      </c>
      <c r="X33" s="4">
        <v>33</v>
      </c>
      <c r="Y33" s="4">
        <v>12</v>
      </c>
      <c r="Z33" s="4">
        <v>24</v>
      </c>
      <c r="AA33" s="4">
        <v>21</v>
      </c>
      <c r="AB33" s="24">
        <f t="shared" si="4"/>
        <v>68</v>
      </c>
      <c r="AC33" s="23">
        <f t="shared" si="5"/>
        <v>102</v>
      </c>
      <c r="AD33" s="21">
        <f t="shared" si="6"/>
        <v>132</v>
      </c>
      <c r="AE33" s="49"/>
      <c r="AF33" s="50"/>
      <c r="AG33" s="50"/>
      <c r="AH33" s="50"/>
    </row>
    <row r="34" spans="1:34" x14ac:dyDescent="0.3">
      <c r="A34" s="1">
        <v>30</v>
      </c>
      <c r="B34" s="7" t="s">
        <v>24</v>
      </c>
      <c r="C34" s="2" t="s">
        <v>9</v>
      </c>
      <c r="D34" s="28" t="s">
        <v>146</v>
      </c>
      <c r="E34" s="3">
        <v>39178</v>
      </c>
      <c r="F34" s="3" t="s">
        <v>141</v>
      </c>
      <c r="G34" s="3" t="s">
        <v>141</v>
      </c>
      <c r="H34" s="4">
        <v>29</v>
      </c>
      <c r="I34" s="4">
        <v>16</v>
      </c>
      <c r="J34" s="23">
        <f t="shared" si="0"/>
        <v>32</v>
      </c>
      <c r="K34" s="2"/>
      <c r="L34" s="2"/>
      <c r="M34" s="2"/>
      <c r="N34" s="2"/>
      <c r="O34" s="2"/>
      <c r="P34" s="2"/>
      <c r="Q34" s="24">
        <f t="shared" si="1"/>
        <v>0</v>
      </c>
      <c r="R34" s="23">
        <f t="shared" si="2"/>
        <v>0</v>
      </c>
      <c r="S34" s="4"/>
      <c r="T34" s="4">
        <v>0</v>
      </c>
      <c r="U34" s="23">
        <f t="shared" si="3"/>
        <v>0</v>
      </c>
      <c r="V34" s="4">
        <v>27</v>
      </c>
      <c r="W34" s="4">
        <v>18</v>
      </c>
      <c r="X34" s="4">
        <v>28</v>
      </c>
      <c r="Y34" s="4">
        <v>17</v>
      </c>
      <c r="Z34" s="4">
        <v>20</v>
      </c>
      <c r="AA34" s="4">
        <v>25</v>
      </c>
      <c r="AB34" s="24">
        <f t="shared" si="4"/>
        <v>60</v>
      </c>
      <c r="AC34" s="23">
        <f t="shared" si="5"/>
        <v>90</v>
      </c>
      <c r="AD34" s="21">
        <f t="shared" si="6"/>
        <v>122</v>
      </c>
      <c r="AE34" s="49"/>
      <c r="AF34" s="50"/>
      <c r="AG34" s="50"/>
      <c r="AH34" s="50"/>
    </row>
    <row r="35" spans="1:34" x14ac:dyDescent="0.3">
      <c r="A35" s="1">
        <v>31</v>
      </c>
      <c r="B35" s="58" t="s">
        <v>72</v>
      </c>
      <c r="C35" s="2" t="s">
        <v>9</v>
      </c>
      <c r="D35" s="28" t="s">
        <v>146</v>
      </c>
      <c r="E35" s="3">
        <v>38676</v>
      </c>
      <c r="F35" s="3" t="s">
        <v>141</v>
      </c>
      <c r="G35" s="97" t="s">
        <v>143</v>
      </c>
      <c r="H35" s="4">
        <v>25</v>
      </c>
      <c r="I35" s="4">
        <v>20</v>
      </c>
      <c r="J35" s="23">
        <f t="shared" si="0"/>
        <v>40</v>
      </c>
      <c r="K35" s="2"/>
      <c r="L35" s="2"/>
      <c r="M35" s="2"/>
      <c r="N35" s="2"/>
      <c r="O35" s="2"/>
      <c r="P35" s="2"/>
      <c r="Q35" s="24">
        <f t="shared" si="1"/>
        <v>0</v>
      </c>
      <c r="R35" s="23">
        <f t="shared" si="2"/>
        <v>0</v>
      </c>
      <c r="S35" s="4"/>
      <c r="T35" s="4">
        <v>0</v>
      </c>
      <c r="U35" s="23">
        <f t="shared" si="3"/>
        <v>0</v>
      </c>
      <c r="V35" s="4">
        <v>34</v>
      </c>
      <c r="W35" s="4">
        <v>11</v>
      </c>
      <c r="X35" s="4">
        <v>26</v>
      </c>
      <c r="Y35" s="4">
        <v>19</v>
      </c>
      <c r="Z35" s="4">
        <v>31</v>
      </c>
      <c r="AA35" s="4">
        <v>14</v>
      </c>
      <c r="AB35" s="24">
        <f t="shared" si="4"/>
        <v>44</v>
      </c>
      <c r="AC35" s="23">
        <f t="shared" si="5"/>
        <v>66</v>
      </c>
      <c r="AD35" s="21">
        <f t="shared" si="6"/>
        <v>106</v>
      </c>
      <c r="AE35" s="49"/>
      <c r="AF35" s="50"/>
      <c r="AG35" s="50"/>
      <c r="AH35" s="50"/>
    </row>
    <row r="36" spans="1:34" x14ac:dyDescent="0.3">
      <c r="A36" s="1">
        <v>32</v>
      </c>
      <c r="B36" s="7" t="s">
        <v>27</v>
      </c>
      <c r="C36" s="2" t="s">
        <v>13</v>
      </c>
      <c r="D36" s="28" t="s">
        <v>146</v>
      </c>
      <c r="E36" s="3">
        <v>39041</v>
      </c>
      <c r="F36" s="3" t="s">
        <v>141</v>
      </c>
      <c r="G36" s="3" t="s">
        <v>141</v>
      </c>
      <c r="H36" s="4">
        <v>31</v>
      </c>
      <c r="I36" s="4">
        <v>14</v>
      </c>
      <c r="J36" s="23">
        <f t="shared" si="0"/>
        <v>28</v>
      </c>
      <c r="K36" s="2"/>
      <c r="L36" s="2"/>
      <c r="M36" s="2"/>
      <c r="N36" s="2"/>
      <c r="O36" s="2"/>
      <c r="P36" s="2"/>
      <c r="Q36" s="24">
        <f t="shared" si="1"/>
        <v>0</v>
      </c>
      <c r="R36" s="23">
        <f t="shared" si="2"/>
        <v>0</v>
      </c>
      <c r="S36" s="4"/>
      <c r="T36" s="4">
        <v>0</v>
      </c>
      <c r="U36" s="23">
        <f t="shared" si="3"/>
        <v>0</v>
      </c>
      <c r="V36" s="4">
        <v>29</v>
      </c>
      <c r="W36" s="4">
        <v>16</v>
      </c>
      <c r="X36" s="4">
        <v>27</v>
      </c>
      <c r="Y36" s="4">
        <v>18</v>
      </c>
      <c r="Z36" s="4">
        <v>33</v>
      </c>
      <c r="AA36" s="4">
        <v>12</v>
      </c>
      <c r="AB36" s="24">
        <f t="shared" si="4"/>
        <v>46</v>
      </c>
      <c r="AC36" s="23">
        <f t="shared" si="5"/>
        <v>69</v>
      </c>
      <c r="AD36" s="21">
        <f t="shared" si="6"/>
        <v>97</v>
      </c>
      <c r="AE36" s="49"/>
      <c r="AF36" s="50"/>
      <c r="AG36" s="50"/>
      <c r="AH36" s="50"/>
    </row>
    <row r="37" spans="1:34" x14ac:dyDescent="0.3">
      <c r="A37" s="1">
        <v>33</v>
      </c>
      <c r="B37" s="58" t="s">
        <v>68</v>
      </c>
      <c r="C37" s="2" t="s">
        <v>20</v>
      </c>
      <c r="D37" s="28" t="s">
        <v>146</v>
      </c>
      <c r="E37" s="3">
        <v>38751</v>
      </c>
      <c r="F37" s="3" t="s">
        <v>141</v>
      </c>
      <c r="G37" s="97" t="s">
        <v>143</v>
      </c>
      <c r="H37" s="4">
        <v>35</v>
      </c>
      <c r="I37" s="4">
        <v>10</v>
      </c>
      <c r="J37" s="23">
        <f t="shared" si="0"/>
        <v>20</v>
      </c>
      <c r="K37" s="2"/>
      <c r="L37" s="2"/>
      <c r="M37" s="2"/>
      <c r="N37" s="2"/>
      <c r="O37" s="2"/>
      <c r="P37" s="2"/>
      <c r="Q37" s="24">
        <f t="shared" si="1"/>
        <v>0</v>
      </c>
      <c r="R37" s="23">
        <f t="shared" si="2"/>
        <v>0</v>
      </c>
      <c r="S37" s="4"/>
      <c r="T37" s="4">
        <v>0</v>
      </c>
      <c r="U37" s="23">
        <f t="shared" si="3"/>
        <v>0</v>
      </c>
      <c r="V37" s="4">
        <v>35</v>
      </c>
      <c r="W37" s="4">
        <v>10</v>
      </c>
      <c r="X37" s="4">
        <v>25</v>
      </c>
      <c r="Y37" s="4">
        <v>20</v>
      </c>
      <c r="Z37" s="4">
        <v>32</v>
      </c>
      <c r="AA37" s="4">
        <v>13</v>
      </c>
      <c r="AB37" s="24">
        <f t="shared" si="4"/>
        <v>43</v>
      </c>
      <c r="AC37" s="23">
        <f t="shared" si="5"/>
        <v>64.5</v>
      </c>
      <c r="AD37" s="21">
        <f t="shared" si="6"/>
        <v>84.5</v>
      </c>
      <c r="AE37" s="49"/>
      <c r="AF37" s="50"/>
      <c r="AG37" s="50"/>
      <c r="AH37" s="50"/>
    </row>
    <row r="38" spans="1:34" x14ac:dyDescent="0.3">
      <c r="A38" s="1">
        <v>34</v>
      </c>
      <c r="B38" s="7" t="s">
        <v>25</v>
      </c>
      <c r="C38" s="2" t="s">
        <v>15</v>
      </c>
      <c r="D38" s="28" t="s">
        <v>146</v>
      </c>
      <c r="E38" s="3">
        <v>39261</v>
      </c>
      <c r="F38" s="3" t="s">
        <v>141</v>
      </c>
      <c r="G38" s="3" t="s">
        <v>141</v>
      </c>
      <c r="H38" s="4">
        <v>36</v>
      </c>
      <c r="I38" s="4">
        <v>9</v>
      </c>
      <c r="J38" s="23">
        <f t="shared" si="0"/>
        <v>18</v>
      </c>
      <c r="K38" s="2"/>
      <c r="L38" s="2"/>
      <c r="M38" s="2"/>
      <c r="N38" s="2"/>
      <c r="O38" s="2"/>
      <c r="P38" s="2"/>
      <c r="Q38" s="24">
        <f t="shared" si="1"/>
        <v>0</v>
      </c>
      <c r="R38" s="23">
        <f t="shared" si="2"/>
        <v>0</v>
      </c>
      <c r="S38" s="4"/>
      <c r="T38" s="4">
        <v>0</v>
      </c>
      <c r="U38" s="23">
        <f t="shared" si="3"/>
        <v>0</v>
      </c>
      <c r="V38" s="4">
        <v>32</v>
      </c>
      <c r="W38" s="4">
        <v>13</v>
      </c>
      <c r="X38" s="4">
        <v>31</v>
      </c>
      <c r="Y38" s="4">
        <v>14</v>
      </c>
      <c r="Z38" s="4">
        <v>28</v>
      </c>
      <c r="AA38" s="4">
        <v>17</v>
      </c>
      <c r="AB38" s="24">
        <f t="shared" si="4"/>
        <v>44</v>
      </c>
      <c r="AC38" s="23">
        <f t="shared" si="5"/>
        <v>66</v>
      </c>
      <c r="AD38" s="21">
        <f t="shared" si="6"/>
        <v>84</v>
      </c>
      <c r="AE38" s="49"/>
      <c r="AF38" s="50"/>
      <c r="AG38" s="50"/>
      <c r="AH38" s="50"/>
    </row>
    <row r="39" spans="1:34" x14ac:dyDescent="0.3">
      <c r="A39" s="1">
        <v>35</v>
      </c>
      <c r="B39" s="7" t="s">
        <v>69</v>
      </c>
      <c r="C39" s="2" t="s">
        <v>15</v>
      </c>
      <c r="D39" s="28" t="s">
        <v>146</v>
      </c>
      <c r="E39" s="3">
        <v>39149</v>
      </c>
      <c r="F39" s="3" t="s">
        <v>141</v>
      </c>
      <c r="G39" s="3" t="s">
        <v>141</v>
      </c>
      <c r="H39" s="4">
        <v>34</v>
      </c>
      <c r="I39" s="4">
        <v>11</v>
      </c>
      <c r="J39" s="23">
        <f t="shared" si="0"/>
        <v>22</v>
      </c>
      <c r="K39" s="2"/>
      <c r="L39" s="2"/>
      <c r="M39" s="2"/>
      <c r="N39" s="2"/>
      <c r="O39" s="2"/>
      <c r="P39" s="2"/>
      <c r="Q39" s="24">
        <f t="shared" si="1"/>
        <v>0</v>
      </c>
      <c r="R39" s="23">
        <f t="shared" si="2"/>
        <v>0</v>
      </c>
      <c r="S39" s="4"/>
      <c r="T39" s="4">
        <v>0</v>
      </c>
      <c r="U39" s="23">
        <f t="shared" si="3"/>
        <v>0</v>
      </c>
      <c r="V39" s="4">
        <v>30</v>
      </c>
      <c r="W39" s="4">
        <v>15</v>
      </c>
      <c r="X39" s="4">
        <v>35</v>
      </c>
      <c r="Y39" s="4">
        <v>10</v>
      </c>
      <c r="Z39" s="4">
        <v>29</v>
      </c>
      <c r="AA39" s="4">
        <v>16</v>
      </c>
      <c r="AB39" s="24">
        <f t="shared" si="4"/>
        <v>41</v>
      </c>
      <c r="AC39" s="23">
        <f t="shared" si="5"/>
        <v>61.5</v>
      </c>
      <c r="AD39" s="21">
        <f t="shared" si="6"/>
        <v>83.5</v>
      </c>
      <c r="AE39" s="49"/>
      <c r="AF39" s="50"/>
      <c r="AG39" s="50"/>
      <c r="AH39" s="50"/>
    </row>
    <row r="40" spans="1:34" x14ac:dyDescent="0.3">
      <c r="A40" s="1">
        <v>36</v>
      </c>
      <c r="B40" s="7" t="s">
        <v>29</v>
      </c>
      <c r="C40" s="2" t="s">
        <v>11</v>
      </c>
      <c r="D40" s="28" t="s">
        <v>146</v>
      </c>
      <c r="E40" s="3">
        <v>39014</v>
      </c>
      <c r="F40" s="3" t="s">
        <v>141</v>
      </c>
      <c r="G40" s="3" t="s">
        <v>141</v>
      </c>
      <c r="H40" s="4">
        <v>33</v>
      </c>
      <c r="I40" s="4">
        <v>12</v>
      </c>
      <c r="J40" s="23">
        <f t="shared" si="0"/>
        <v>24</v>
      </c>
      <c r="K40" s="2"/>
      <c r="L40" s="2"/>
      <c r="M40" s="2"/>
      <c r="N40" s="2"/>
      <c r="O40" s="2"/>
      <c r="P40" s="2"/>
      <c r="Q40" s="24">
        <f t="shared" si="1"/>
        <v>0</v>
      </c>
      <c r="R40" s="23">
        <f t="shared" si="2"/>
        <v>0</v>
      </c>
      <c r="S40" s="4"/>
      <c r="T40" s="4">
        <v>0</v>
      </c>
      <c r="U40" s="23">
        <f t="shared" si="3"/>
        <v>0</v>
      </c>
      <c r="V40" s="4">
        <v>31</v>
      </c>
      <c r="W40" s="4">
        <v>14</v>
      </c>
      <c r="X40" s="4"/>
      <c r="Y40" s="4"/>
      <c r="Z40" s="4">
        <v>27</v>
      </c>
      <c r="AA40" s="4">
        <v>18</v>
      </c>
      <c r="AB40" s="24">
        <f t="shared" si="4"/>
        <v>32</v>
      </c>
      <c r="AC40" s="23">
        <f t="shared" si="5"/>
        <v>48</v>
      </c>
      <c r="AD40" s="21">
        <f t="shared" si="6"/>
        <v>72</v>
      </c>
      <c r="AE40" s="49"/>
      <c r="AF40" s="50"/>
      <c r="AG40" s="50"/>
      <c r="AH40" s="50"/>
    </row>
    <row r="41" spans="1:34" x14ac:dyDescent="0.3">
      <c r="A41" s="1">
        <v>37</v>
      </c>
      <c r="B41" s="7" t="s">
        <v>95</v>
      </c>
      <c r="C41" s="2" t="s">
        <v>9</v>
      </c>
      <c r="D41" s="28" t="s">
        <v>146</v>
      </c>
      <c r="E41" s="3">
        <v>38902</v>
      </c>
      <c r="F41" s="3" t="s">
        <v>141</v>
      </c>
      <c r="G41" s="3" t="s">
        <v>141</v>
      </c>
      <c r="H41" s="2"/>
      <c r="I41" s="4">
        <v>0</v>
      </c>
      <c r="J41" s="23">
        <f t="shared" si="0"/>
        <v>0</v>
      </c>
      <c r="K41" s="2"/>
      <c r="L41" s="2"/>
      <c r="M41" s="2"/>
      <c r="N41" s="2"/>
      <c r="O41" s="2"/>
      <c r="P41" s="2"/>
      <c r="Q41" s="24">
        <f t="shared" si="1"/>
        <v>0</v>
      </c>
      <c r="R41" s="23">
        <f t="shared" si="2"/>
        <v>0</v>
      </c>
      <c r="S41" s="4"/>
      <c r="T41" s="4">
        <v>0</v>
      </c>
      <c r="U41" s="23">
        <f t="shared" si="3"/>
        <v>0</v>
      </c>
      <c r="V41" s="4">
        <v>33</v>
      </c>
      <c r="W41" s="4">
        <v>12</v>
      </c>
      <c r="X41" s="4">
        <v>32</v>
      </c>
      <c r="Y41" s="4">
        <v>13</v>
      </c>
      <c r="Z41" s="4">
        <v>30</v>
      </c>
      <c r="AA41" s="4">
        <v>15</v>
      </c>
      <c r="AB41" s="24">
        <f t="shared" si="4"/>
        <v>40</v>
      </c>
      <c r="AC41" s="23">
        <f t="shared" si="5"/>
        <v>60</v>
      </c>
      <c r="AD41" s="21">
        <f t="shared" si="6"/>
        <v>60</v>
      </c>
      <c r="AE41" s="49"/>
      <c r="AF41" s="50"/>
      <c r="AG41" s="50"/>
      <c r="AH41" s="50"/>
    </row>
    <row r="42" spans="1:34" x14ac:dyDescent="0.3">
      <c r="A42" s="1">
        <v>38</v>
      </c>
      <c r="B42" s="7" t="s">
        <v>101</v>
      </c>
      <c r="C42" s="2" t="s">
        <v>11</v>
      </c>
      <c r="D42" s="28" t="s">
        <v>146</v>
      </c>
      <c r="E42" s="8">
        <v>39754</v>
      </c>
      <c r="F42" s="8" t="s">
        <v>142</v>
      </c>
      <c r="G42" s="32" t="s">
        <v>142</v>
      </c>
      <c r="H42" s="4">
        <v>17</v>
      </c>
      <c r="I42" s="4">
        <v>28</v>
      </c>
      <c r="J42" s="23">
        <f t="shared" si="0"/>
        <v>56</v>
      </c>
      <c r="K42" s="2"/>
      <c r="L42" s="2"/>
      <c r="M42" s="2"/>
      <c r="N42" s="2"/>
      <c r="O42" s="2"/>
      <c r="P42" s="2"/>
      <c r="Q42" s="24">
        <f t="shared" si="1"/>
        <v>0</v>
      </c>
      <c r="R42" s="23">
        <f t="shared" si="2"/>
        <v>0</v>
      </c>
      <c r="S42" s="4"/>
      <c r="T42" s="4">
        <v>0</v>
      </c>
      <c r="U42" s="23">
        <f t="shared" si="3"/>
        <v>0</v>
      </c>
      <c r="V42" s="2"/>
      <c r="W42" s="2"/>
      <c r="X42" s="2"/>
      <c r="Y42" s="2"/>
      <c r="Z42" s="2"/>
      <c r="AA42" s="2"/>
      <c r="AB42" s="24">
        <f t="shared" si="4"/>
        <v>0</v>
      </c>
      <c r="AC42" s="23">
        <f t="shared" si="5"/>
        <v>0</v>
      </c>
      <c r="AD42" s="21">
        <f t="shared" si="6"/>
        <v>56</v>
      </c>
      <c r="AE42" s="49">
        <v>38</v>
      </c>
      <c r="AF42" s="50"/>
      <c r="AG42" s="50"/>
      <c r="AH42" s="50"/>
    </row>
    <row r="43" spans="1:34" x14ac:dyDescent="0.3">
      <c r="A43" s="1">
        <v>39</v>
      </c>
      <c r="B43" s="7" t="s">
        <v>71</v>
      </c>
      <c r="C43" s="2" t="s">
        <v>12</v>
      </c>
      <c r="D43" s="28" t="s">
        <v>146</v>
      </c>
      <c r="E43" s="3">
        <v>38909</v>
      </c>
      <c r="F43" s="3" t="s">
        <v>141</v>
      </c>
      <c r="G43" s="3" t="s">
        <v>141</v>
      </c>
      <c r="H43" s="4">
        <v>21</v>
      </c>
      <c r="I43" s="4">
        <v>24</v>
      </c>
      <c r="J43" s="23">
        <f t="shared" si="0"/>
        <v>48</v>
      </c>
      <c r="K43" s="2"/>
      <c r="L43" s="2"/>
      <c r="M43" s="2"/>
      <c r="N43" s="2"/>
      <c r="O43" s="2"/>
      <c r="P43" s="2"/>
      <c r="Q43" s="24">
        <f t="shared" si="1"/>
        <v>0</v>
      </c>
      <c r="R43" s="23">
        <f t="shared" si="2"/>
        <v>0</v>
      </c>
      <c r="S43" s="4"/>
      <c r="T43" s="4">
        <v>0</v>
      </c>
      <c r="U43" s="23">
        <f t="shared" si="3"/>
        <v>0</v>
      </c>
      <c r="V43" s="2"/>
      <c r="W43" s="2"/>
      <c r="X43" s="2"/>
      <c r="Y43" s="2"/>
      <c r="Z43" s="2"/>
      <c r="AA43" s="2"/>
      <c r="AB43" s="24">
        <f t="shared" si="4"/>
        <v>0</v>
      </c>
      <c r="AC43" s="23">
        <f t="shared" si="5"/>
        <v>0</v>
      </c>
      <c r="AD43" s="21">
        <f t="shared" si="6"/>
        <v>48</v>
      </c>
      <c r="AE43" s="49"/>
      <c r="AF43" s="50"/>
      <c r="AG43" s="50"/>
      <c r="AH43" s="50"/>
    </row>
    <row r="44" spans="1:34" x14ac:dyDescent="0.3">
      <c r="A44" s="1">
        <v>40</v>
      </c>
      <c r="B44" s="7" t="s">
        <v>114</v>
      </c>
      <c r="C44" s="2" t="s">
        <v>78</v>
      </c>
      <c r="D44" s="28" t="s">
        <v>146</v>
      </c>
      <c r="E44" s="3">
        <v>39082</v>
      </c>
      <c r="F44" s="3" t="s">
        <v>141</v>
      </c>
      <c r="G44" s="3" t="s">
        <v>141</v>
      </c>
      <c r="H44" s="2"/>
      <c r="I44" s="4">
        <v>0</v>
      </c>
      <c r="J44" s="23">
        <f t="shared" si="0"/>
        <v>0</v>
      </c>
      <c r="K44" s="2"/>
      <c r="L44" s="2"/>
      <c r="M44" s="2"/>
      <c r="N44" s="2"/>
      <c r="O44" s="2"/>
      <c r="P44" s="2"/>
      <c r="Q44" s="24">
        <f t="shared" si="1"/>
        <v>0</v>
      </c>
      <c r="R44" s="23">
        <f t="shared" si="2"/>
        <v>0</v>
      </c>
      <c r="S44" s="4"/>
      <c r="T44" s="4">
        <v>0</v>
      </c>
      <c r="U44" s="23">
        <f t="shared" si="3"/>
        <v>0</v>
      </c>
      <c r="V44" s="4">
        <v>28</v>
      </c>
      <c r="W44" s="4">
        <v>17</v>
      </c>
      <c r="X44" s="4">
        <v>34</v>
      </c>
      <c r="Y44" s="4">
        <v>11</v>
      </c>
      <c r="Z44" s="4"/>
      <c r="AA44" s="4"/>
      <c r="AB44" s="24">
        <f t="shared" si="4"/>
        <v>28</v>
      </c>
      <c r="AC44" s="23">
        <f t="shared" si="5"/>
        <v>42</v>
      </c>
      <c r="AD44" s="21">
        <f t="shared" si="6"/>
        <v>42</v>
      </c>
      <c r="AE44" s="49"/>
      <c r="AF44" s="50"/>
      <c r="AG44" s="50"/>
      <c r="AH44" s="50"/>
    </row>
    <row r="45" spans="1:34" x14ac:dyDescent="0.3">
      <c r="A45" s="1">
        <v>41</v>
      </c>
      <c r="B45" s="7" t="s">
        <v>119</v>
      </c>
      <c r="C45" s="2" t="s">
        <v>49</v>
      </c>
      <c r="D45" s="28" t="s">
        <v>146</v>
      </c>
      <c r="E45" s="3">
        <v>39717</v>
      </c>
      <c r="F45" s="8" t="s">
        <v>142</v>
      </c>
      <c r="G45" s="32" t="s">
        <v>142</v>
      </c>
      <c r="H45" s="2"/>
      <c r="I45" s="4">
        <v>0</v>
      </c>
      <c r="J45" s="23">
        <f t="shared" si="0"/>
        <v>0</v>
      </c>
      <c r="K45" s="2"/>
      <c r="L45" s="2"/>
      <c r="M45" s="2"/>
      <c r="N45" s="2"/>
      <c r="O45" s="2"/>
      <c r="P45" s="2"/>
      <c r="Q45" s="24">
        <f t="shared" si="1"/>
        <v>0</v>
      </c>
      <c r="R45" s="23">
        <f t="shared" si="2"/>
        <v>0</v>
      </c>
      <c r="S45" s="2"/>
      <c r="T45" s="4">
        <v>0</v>
      </c>
      <c r="U45" s="23">
        <f t="shared" si="3"/>
        <v>0</v>
      </c>
      <c r="V45" s="4">
        <v>22</v>
      </c>
      <c r="W45" s="4">
        <v>23</v>
      </c>
      <c r="X45" s="4"/>
      <c r="Y45" s="4"/>
      <c r="Z45" s="4"/>
      <c r="AA45" s="4"/>
      <c r="AB45" s="24">
        <f t="shared" si="4"/>
        <v>23</v>
      </c>
      <c r="AC45" s="23">
        <f t="shared" si="5"/>
        <v>34.5</v>
      </c>
      <c r="AD45" s="21">
        <f t="shared" si="6"/>
        <v>34.5</v>
      </c>
      <c r="AE45" s="49">
        <v>18</v>
      </c>
      <c r="AF45" s="50"/>
      <c r="AG45" s="50"/>
      <c r="AH45" s="50"/>
    </row>
    <row r="46" spans="1:34" x14ac:dyDescent="0.3">
      <c r="A46" s="1">
        <v>42</v>
      </c>
      <c r="B46" s="7" t="s">
        <v>100</v>
      </c>
      <c r="C46" s="2" t="s">
        <v>86</v>
      </c>
      <c r="D46" s="28" t="s">
        <v>146</v>
      </c>
      <c r="E46" s="8">
        <v>39735</v>
      </c>
      <c r="F46" s="8" t="s">
        <v>142</v>
      </c>
      <c r="G46" s="32" t="s">
        <v>142</v>
      </c>
      <c r="H46" s="4">
        <v>28</v>
      </c>
      <c r="I46" s="4">
        <v>17</v>
      </c>
      <c r="J46" s="23">
        <f t="shared" si="0"/>
        <v>34</v>
      </c>
      <c r="K46" s="2"/>
      <c r="L46" s="2"/>
      <c r="M46" s="2"/>
      <c r="N46" s="2"/>
      <c r="O46" s="2"/>
      <c r="P46" s="2"/>
      <c r="Q46" s="24">
        <f t="shared" si="1"/>
        <v>0</v>
      </c>
      <c r="R46" s="23">
        <f t="shared" si="2"/>
        <v>0</v>
      </c>
      <c r="S46" s="4"/>
      <c r="T46" s="4">
        <v>0</v>
      </c>
      <c r="U46" s="23">
        <f t="shared" si="3"/>
        <v>0</v>
      </c>
      <c r="V46" s="2"/>
      <c r="W46" s="2"/>
      <c r="X46" s="2"/>
      <c r="Y46" s="2"/>
      <c r="Z46" s="2"/>
      <c r="AA46" s="2"/>
      <c r="AB46" s="24">
        <f t="shared" si="4"/>
        <v>0</v>
      </c>
      <c r="AC46" s="23">
        <f t="shared" si="5"/>
        <v>0</v>
      </c>
      <c r="AD46" s="21">
        <f t="shared" si="6"/>
        <v>34</v>
      </c>
      <c r="AE46" s="49">
        <v>35</v>
      </c>
      <c r="AF46" s="50"/>
      <c r="AG46" s="50"/>
      <c r="AH46" s="50"/>
    </row>
    <row r="47" spans="1:34" x14ac:dyDescent="0.3">
      <c r="A47" s="1">
        <v>43</v>
      </c>
      <c r="B47" s="7" t="s">
        <v>117</v>
      </c>
      <c r="C47" s="2" t="s">
        <v>17</v>
      </c>
      <c r="D47" s="28" t="s">
        <v>146</v>
      </c>
      <c r="E47" s="3">
        <v>39877</v>
      </c>
      <c r="F47" s="8" t="s">
        <v>142</v>
      </c>
      <c r="G47" s="32" t="s">
        <v>142</v>
      </c>
      <c r="H47" s="2"/>
      <c r="I47" s="4">
        <v>0</v>
      </c>
      <c r="J47" s="23">
        <f t="shared" si="0"/>
        <v>0</v>
      </c>
      <c r="K47" s="2"/>
      <c r="L47" s="2"/>
      <c r="M47" s="2"/>
      <c r="N47" s="2"/>
      <c r="O47" s="2"/>
      <c r="P47" s="2"/>
      <c r="Q47" s="24">
        <f t="shared" si="1"/>
        <v>0</v>
      </c>
      <c r="R47" s="23">
        <f t="shared" si="2"/>
        <v>0</v>
      </c>
      <c r="S47" s="2"/>
      <c r="T47" s="4">
        <v>0</v>
      </c>
      <c r="U47" s="23">
        <f t="shared" si="3"/>
        <v>0</v>
      </c>
      <c r="V47" s="4"/>
      <c r="W47" s="4"/>
      <c r="X47" s="4"/>
      <c r="Y47" s="4"/>
      <c r="Z47" s="4">
        <v>26</v>
      </c>
      <c r="AA47" s="4">
        <v>19</v>
      </c>
      <c r="AB47" s="24">
        <f t="shared" si="4"/>
        <v>19</v>
      </c>
      <c r="AC47" s="23">
        <f t="shared" si="5"/>
        <v>28.5</v>
      </c>
      <c r="AD47" s="21">
        <f t="shared" si="6"/>
        <v>28.5</v>
      </c>
      <c r="AE47" s="49">
        <v>17</v>
      </c>
      <c r="AF47" s="50"/>
      <c r="AG47" s="50"/>
      <c r="AH47" s="50"/>
    </row>
    <row r="48" spans="1:34" x14ac:dyDescent="0.3">
      <c r="A48" s="39">
        <v>44</v>
      </c>
      <c r="B48" s="40" t="s">
        <v>115</v>
      </c>
      <c r="C48" s="41" t="s">
        <v>9</v>
      </c>
      <c r="D48" s="42" t="s">
        <v>146</v>
      </c>
      <c r="E48" s="43">
        <v>39556</v>
      </c>
      <c r="F48" s="44" t="s">
        <v>142</v>
      </c>
      <c r="G48" s="43" t="s">
        <v>141</v>
      </c>
      <c r="H48" s="41"/>
      <c r="I48" s="45">
        <v>0</v>
      </c>
      <c r="J48" s="46">
        <f t="shared" si="0"/>
        <v>0</v>
      </c>
      <c r="K48" s="41"/>
      <c r="L48" s="41"/>
      <c r="M48" s="41"/>
      <c r="N48" s="41"/>
      <c r="O48" s="41"/>
      <c r="P48" s="41"/>
      <c r="Q48" s="47">
        <f t="shared" si="1"/>
        <v>0</v>
      </c>
      <c r="R48" s="46">
        <f t="shared" si="2"/>
        <v>0</v>
      </c>
      <c r="S48" s="41"/>
      <c r="T48" s="45">
        <v>0</v>
      </c>
      <c r="U48" s="46">
        <f t="shared" si="3"/>
        <v>0</v>
      </c>
      <c r="V48" s="45"/>
      <c r="W48" s="45"/>
      <c r="X48" s="45"/>
      <c r="Y48" s="45"/>
      <c r="Z48" s="45">
        <v>33</v>
      </c>
      <c r="AA48" s="45">
        <v>12</v>
      </c>
      <c r="AB48" s="47">
        <f t="shared" si="4"/>
        <v>12</v>
      </c>
      <c r="AC48" s="46">
        <f t="shared" si="5"/>
        <v>18</v>
      </c>
      <c r="AD48" s="48">
        <f t="shared" si="6"/>
        <v>18</v>
      </c>
      <c r="AE48" s="49">
        <v>24</v>
      </c>
      <c r="AF48" s="50"/>
      <c r="AG48" s="50"/>
      <c r="AH48" s="50"/>
    </row>
    <row r="49" spans="1:34" x14ac:dyDescent="0.3">
      <c r="A49" s="51">
        <v>45</v>
      </c>
      <c r="B49" s="59" t="s">
        <v>148</v>
      </c>
      <c r="C49" s="59" t="s">
        <v>17</v>
      </c>
      <c r="D49" s="52" t="s">
        <v>166</v>
      </c>
      <c r="E49" s="60">
        <v>39483</v>
      </c>
      <c r="F49" s="53" t="s">
        <v>142</v>
      </c>
      <c r="G49" s="53" t="s">
        <v>141</v>
      </c>
      <c r="H49" s="54"/>
      <c r="I49" s="55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6">
        <v>20</v>
      </c>
      <c r="AF49" s="57"/>
      <c r="AG49" s="57"/>
      <c r="AH49" s="57"/>
    </row>
    <row r="50" spans="1:34" x14ac:dyDescent="0.3">
      <c r="A50" s="51">
        <v>46</v>
      </c>
      <c r="B50" s="59" t="s">
        <v>149</v>
      </c>
      <c r="C50" s="59" t="s">
        <v>17</v>
      </c>
      <c r="D50" s="52" t="s">
        <v>166</v>
      </c>
      <c r="E50" s="60">
        <v>39462</v>
      </c>
      <c r="F50" s="53" t="s">
        <v>142</v>
      </c>
      <c r="G50" s="53" t="s">
        <v>141</v>
      </c>
      <c r="H50" s="54"/>
      <c r="I50" s="55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6">
        <v>22</v>
      </c>
      <c r="AF50" s="57"/>
      <c r="AG50" s="57"/>
      <c r="AH50" s="57"/>
    </row>
    <row r="51" spans="1:34" x14ac:dyDescent="0.3">
      <c r="A51" s="51">
        <v>47</v>
      </c>
      <c r="B51" s="59" t="s">
        <v>150</v>
      </c>
      <c r="C51" s="59" t="s">
        <v>78</v>
      </c>
      <c r="D51" s="52" t="s">
        <v>166</v>
      </c>
      <c r="E51" s="60">
        <v>39343</v>
      </c>
      <c r="F51" s="53" t="s">
        <v>142</v>
      </c>
      <c r="G51" s="53" t="s">
        <v>141</v>
      </c>
      <c r="H51" s="54"/>
      <c r="I51" s="55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6">
        <v>26</v>
      </c>
      <c r="AF51" s="57"/>
      <c r="AG51" s="57"/>
      <c r="AH51" s="57"/>
    </row>
    <row r="52" spans="1:34" x14ac:dyDescent="0.3">
      <c r="A52" s="51">
        <v>48</v>
      </c>
      <c r="B52" s="59" t="s">
        <v>151</v>
      </c>
      <c r="C52" s="59" t="s">
        <v>86</v>
      </c>
      <c r="D52" s="52" t="s">
        <v>166</v>
      </c>
      <c r="E52" s="60">
        <v>39515</v>
      </c>
      <c r="F52" s="53" t="s">
        <v>142</v>
      </c>
      <c r="G52" s="53" t="s">
        <v>141</v>
      </c>
      <c r="H52" s="54"/>
      <c r="I52" s="55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6">
        <v>29</v>
      </c>
      <c r="AF52" s="57"/>
      <c r="AG52" s="57"/>
      <c r="AH52" s="57"/>
    </row>
    <row r="53" spans="1:34" x14ac:dyDescent="0.3">
      <c r="A53" s="51">
        <v>49</v>
      </c>
      <c r="B53" s="59" t="s">
        <v>152</v>
      </c>
      <c r="C53" s="59" t="s">
        <v>85</v>
      </c>
      <c r="D53" s="52" t="s">
        <v>166</v>
      </c>
      <c r="E53" s="60">
        <v>39500</v>
      </c>
      <c r="F53" s="53" t="s">
        <v>142</v>
      </c>
      <c r="G53" s="53" t="s">
        <v>141</v>
      </c>
      <c r="H53" s="54"/>
      <c r="I53" s="55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6">
        <v>37</v>
      </c>
      <c r="AF53" s="57"/>
      <c r="AG53" s="57"/>
      <c r="AH53" s="57"/>
    </row>
    <row r="54" spans="1:34" x14ac:dyDescent="0.3">
      <c r="A54" s="51">
        <v>50</v>
      </c>
      <c r="B54" s="59" t="s">
        <v>153</v>
      </c>
      <c r="C54" s="59" t="s">
        <v>16</v>
      </c>
      <c r="D54" s="52" t="s">
        <v>166</v>
      </c>
      <c r="E54" s="60">
        <v>39621</v>
      </c>
      <c r="F54" s="53" t="s">
        <v>142</v>
      </c>
      <c r="G54" s="53" t="s">
        <v>141</v>
      </c>
      <c r="H54" s="54"/>
      <c r="I54" s="55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6">
        <v>39</v>
      </c>
      <c r="AF54" s="57"/>
      <c r="AG54" s="57"/>
      <c r="AH54" s="57"/>
    </row>
    <row r="55" spans="1:34" x14ac:dyDescent="0.3">
      <c r="A55" s="51">
        <v>51</v>
      </c>
      <c r="B55" s="59" t="s">
        <v>154</v>
      </c>
      <c r="C55" s="59" t="s">
        <v>49</v>
      </c>
      <c r="D55" s="52" t="s">
        <v>166</v>
      </c>
      <c r="E55" s="60">
        <v>39366</v>
      </c>
      <c r="F55" s="53" t="s">
        <v>142</v>
      </c>
      <c r="G55" s="53" t="s">
        <v>141</v>
      </c>
      <c r="H55" s="54"/>
      <c r="I55" s="55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6">
        <v>42</v>
      </c>
      <c r="AF55" s="57"/>
      <c r="AG55" s="57"/>
      <c r="AH55" s="57"/>
    </row>
    <row r="56" spans="1:34" x14ac:dyDescent="0.3">
      <c r="A56" s="51">
        <v>52</v>
      </c>
      <c r="B56" s="59" t="s">
        <v>155</v>
      </c>
      <c r="C56" s="59" t="s">
        <v>20</v>
      </c>
      <c r="D56" s="52" t="s">
        <v>166</v>
      </c>
      <c r="E56" s="60">
        <v>39601</v>
      </c>
      <c r="F56" s="53" t="s">
        <v>142</v>
      </c>
      <c r="G56" s="53" t="s">
        <v>141</v>
      </c>
      <c r="H56" s="54"/>
      <c r="I56" s="55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6">
        <v>43</v>
      </c>
      <c r="AF56" s="57"/>
      <c r="AG56" s="57"/>
      <c r="AH56" s="57"/>
    </row>
    <row r="57" spans="1:34" x14ac:dyDescent="0.3">
      <c r="A57" s="51">
        <v>53</v>
      </c>
      <c r="B57" s="59" t="s">
        <v>156</v>
      </c>
      <c r="C57" s="59" t="s">
        <v>20</v>
      </c>
      <c r="D57" s="52" t="s">
        <v>166</v>
      </c>
      <c r="E57" s="60">
        <v>39469</v>
      </c>
      <c r="F57" s="53" t="s">
        <v>142</v>
      </c>
      <c r="G57" s="53" t="s">
        <v>141</v>
      </c>
      <c r="H57" s="54"/>
      <c r="I57" s="55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6">
        <v>44</v>
      </c>
      <c r="AF57" s="57"/>
      <c r="AG57" s="57"/>
      <c r="AH57" s="57"/>
    </row>
    <row r="58" spans="1:34" x14ac:dyDescent="0.3">
      <c r="A58" s="51">
        <v>54</v>
      </c>
      <c r="B58" s="59" t="s">
        <v>157</v>
      </c>
      <c r="C58" s="59" t="s">
        <v>11</v>
      </c>
      <c r="D58" s="52" t="s">
        <v>166</v>
      </c>
      <c r="E58" s="60">
        <v>39279</v>
      </c>
      <c r="F58" s="53" t="s">
        <v>142</v>
      </c>
      <c r="G58" s="53" t="s">
        <v>141</v>
      </c>
      <c r="H58" s="54"/>
      <c r="I58" s="55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6">
        <v>50</v>
      </c>
      <c r="AF58" s="57"/>
      <c r="AG58" s="57"/>
      <c r="AH58" s="57"/>
    </row>
    <row r="59" spans="1:34" x14ac:dyDescent="0.3">
      <c r="A59" s="51">
        <v>55</v>
      </c>
      <c r="B59" s="59" t="s">
        <v>158</v>
      </c>
      <c r="C59" s="59" t="s">
        <v>85</v>
      </c>
      <c r="D59" s="52" t="s">
        <v>166</v>
      </c>
      <c r="E59" s="60">
        <v>39396</v>
      </c>
      <c r="F59" s="53" t="s">
        <v>142</v>
      </c>
      <c r="G59" s="53" t="s">
        <v>141</v>
      </c>
      <c r="H59" s="54"/>
      <c r="I59" s="55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6">
        <v>51</v>
      </c>
      <c r="AF59" s="57"/>
      <c r="AG59" s="57"/>
      <c r="AH59" s="57"/>
    </row>
    <row r="60" spans="1:34" x14ac:dyDescent="0.3">
      <c r="A60" s="51">
        <v>56</v>
      </c>
      <c r="B60" s="59" t="s">
        <v>159</v>
      </c>
      <c r="C60" s="59" t="s">
        <v>11</v>
      </c>
      <c r="D60" s="52" t="s">
        <v>166</v>
      </c>
      <c r="E60" s="60">
        <v>39597</v>
      </c>
      <c r="F60" s="53" t="s">
        <v>142</v>
      </c>
      <c r="G60" s="53" t="s">
        <v>141</v>
      </c>
      <c r="H60" s="54"/>
      <c r="I60" s="55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6">
        <v>52</v>
      </c>
      <c r="AF60" s="57"/>
      <c r="AG60" s="57"/>
      <c r="AH60" s="57"/>
    </row>
    <row r="61" spans="1:34" x14ac:dyDescent="0.3">
      <c r="A61" s="51">
        <v>57</v>
      </c>
      <c r="B61" s="59" t="s">
        <v>160</v>
      </c>
      <c r="C61" s="59" t="s">
        <v>17</v>
      </c>
      <c r="D61" s="52" t="s">
        <v>166</v>
      </c>
      <c r="E61" s="60">
        <v>39410</v>
      </c>
      <c r="F61" s="53" t="s">
        <v>142</v>
      </c>
      <c r="G61" s="53" t="s">
        <v>141</v>
      </c>
      <c r="H61" s="54"/>
      <c r="I61" s="55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6">
        <v>54</v>
      </c>
      <c r="AF61" s="57"/>
      <c r="AG61" s="57"/>
      <c r="AH61" s="57"/>
    </row>
    <row r="62" spans="1:34" x14ac:dyDescent="0.3">
      <c r="AE62" s="34"/>
      <c r="AF62" s="35"/>
      <c r="AG62" s="35"/>
      <c r="AH62" s="35"/>
    </row>
    <row r="63" spans="1:34" x14ac:dyDescent="0.3">
      <c r="AE63" s="34"/>
      <c r="AF63" s="35"/>
      <c r="AG63" s="35"/>
      <c r="AH63" s="35"/>
    </row>
    <row r="64" spans="1:34" x14ac:dyDescent="0.3">
      <c r="AE64" s="34"/>
      <c r="AF64" s="35"/>
      <c r="AG64" s="35"/>
      <c r="AH64" s="35"/>
    </row>
    <row r="65" spans="31:34" x14ac:dyDescent="0.3">
      <c r="AE65" s="34"/>
      <c r="AF65" s="35"/>
      <c r="AG65" s="35"/>
      <c r="AH65" s="35"/>
    </row>
    <row r="66" spans="31:34" x14ac:dyDescent="0.3">
      <c r="AE66" s="34"/>
      <c r="AF66" s="35"/>
      <c r="AG66" s="35"/>
      <c r="AH66" s="35"/>
    </row>
    <row r="67" spans="31:34" x14ac:dyDescent="0.3">
      <c r="AE67" s="34"/>
      <c r="AF67" s="35"/>
      <c r="AG67" s="35"/>
      <c r="AH67" s="35"/>
    </row>
    <row r="68" spans="31:34" x14ac:dyDescent="0.3">
      <c r="AE68" s="34"/>
      <c r="AF68" s="35"/>
      <c r="AG68" s="35"/>
      <c r="AH68" s="35"/>
    </row>
    <row r="69" spans="31:34" x14ac:dyDescent="0.3">
      <c r="AE69" s="34"/>
      <c r="AF69" s="35"/>
      <c r="AG69" s="35"/>
      <c r="AH69" s="35"/>
    </row>
    <row r="70" spans="31:34" x14ac:dyDescent="0.3">
      <c r="AE70" s="34"/>
      <c r="AF70" s="35"/>
      <c r="AG70" s="35"/>
      <c r="AH70" s="35"/>
    </row>
    <row r="71" spans="31:34" x14ac:dyDescent="0.3">
      <c r="AE71" s="34"/>
      <c r="AF71" s="35"/>
      <c r="AG71" s="35"/>
      <c r="AH71" s="35"/>
    </row>
    <row r="72" spans="31:34" x14ac:dyDescent="0.3">
      <c r="AE72" s="34"/>
      <c r="AF72" s="35"/>
      <c r="AG72" s="35"/>
      <c r="AH72" s="35"/>
    </row>
  </sheetData>
  <sortState ref="B9:AH10">
    <sortCondition ref="B9"/>
  </sortState>
  <mergeCells count="25">
    <mergeCell ref="K2:R2"/>
    <mergeCell ref="Q3:Q4"/>
    <mergeCell ref="S2:U2"/>
    <mergeCell ref="H2:J2"/>
    <mergeCell ref="H1:AD1"/>
    <mergeCell ref="S3:T3"/>
    <mergeCell ref="AB3:AB4"/>
    <mergeCell ref="AD2:AD4"/>
    <mergeCell ref="V2:AC2"/>
    <mergeCell ref="AF2:AH2"/>
    <mergeCell ref="AE1:AH1"/>
    <mergeCell ref="A1:A4"/>
    <mergeCell ref="B1:B4"/>
    <mergeCell ref="C1:C4"/>
    <mergeCell ref="E1:E4"/>
    <mergeCell ref="D1:D4"/>
    <mergeCell ref="M3:N3"/>
    <mergeCell ref="O3:P3"/>
    <mergeCell ref="H3:I3"/>
    <mergeCell ref="K3:L3"/>
    <mergeCell ref="V3:W3"/>
    <mergeCell ref="X3:Y3"/>
    <mergeCell ref="Z3:AA3"/>
    <mergeCell ref="F1:F4"/>
    <mergeCell ref="G1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topLeftCell="A47" zoomScaleNormal="100" workbookViewId="0">
      <selection activeCell="C76" sqref="C76"/>
    </sheetView>
  </sheetViews>
  <sheetFormatPr defaultRowHeight="14.4" x14ac:dyDescent="0.3"/>
  <cols>
    <col min="1" max="1" width="6.88671875" style="14" bestFit="1" customWidth="1"/>
    <col min="2" max="2" width="22.88671875" style="17" bestFit="1" customWidth="1"/>
    <col min="3" max="3" width="36.6640625" style="5" bestFit="1" customWidth="1"/>
    <col min="4" max="4" width="19.6640625" style="5" customWidth="1"/>
    <col min="5" max="7" width="15.44140625" style="6" customWidth="1"/>
    <col min="8" max="8" width="8.88671875" style="5" customWidth="1"/>
    <col min="9" max="9" width="8.88671875" style="6" customWidth="1"/>
    <col min="10" max="16" width="8.88671875" style="5" customWidth="1"/>
    <col min="17" max="17" width="12.33203125" style="5" customWidth="1"/>
    <col min="18" max="27" width="8.88671875" style="5" customWidth="1"/>
    <col min="28" max="28" width="11.33203125" style="5" customWidth="1"/>
    <col min="29" max="30" width="8.88671875" style="5" customWidth="1"/>
    <col min="31" max="31" width="8.88671875" style="33"/>
    <col min="32" max="16384" width="8.88671875" style="5"/>
  </cols>
  <sheetData>
    <row r="1" spans="1:34" ht="14.4" customHeight="1" x14ac:dyDescent="0.3">
      <c r="A1" s="123" t="s">
        <v>0</v>
      </c>
      <c r="B1" s="123" t="s">
        <v>1</v>
      </c>
      <c r="C1" s="123" t="s">
        <v>2</v>
      </c>
      <c r="D1" s="125" t="s">
        <v>133</v>
      </c>
      <c r="E1" s="124" t="s">
        <v>3</v>
      </c>
      <c r="F1" s="124" t="s">
        <v>131</v>
      </c>
      <c r="G1" s="124" t="s">
        <v>132</v>
      </c>
      <c r="H1" s="122" t="s">
        <v>139</v>
      </c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</row>
    <row r="2" spans="1:34" ht="14.4" customHeight="1" x14ac:dyDescent="0.3">
      <c r="A2" s="123"/>
      <c r="B2" s="123"/>
      <c r="C2" s="123"/>
      <c r="D2" s="126"/>
      <c r="E2" s="124"/>
      <c r="F2" s="124"/>
      <c r="G2" s="124"/>
      <c r="H2" s="128" t="s">
        <v>128</v>
      </c>
      <c r="I2" s="129"/>
      <c r="J2" s="130"/>
      <c r="K2" s="128" t="s">
        <v>134</v>
      </c>
      <c r="L2" s="129"/>
      <c r="M2" s="129"/>
      <c r="N2" s="129"/>
      <c r="O2" s="129"/>
      <c r="P2" s="129"/>
      <c r="Q2" s="129"/>
      <c r="R2" s="130"/>
      <c r="S2" s="128" t="s">
        <v>137</v>
      </c>
      <c r="T2" s="129"/>
      <c r="U2" s="130"/>
      <c r="V2" s="128" t="s">
        <v>130</v>
      </c>
      <c r="W2" s="129"/>
      <c r="X2" s="129"/>
      <c r="Y2" s="129"/>
      <c r="Z2" s="129"/>
      <c r="AA2" s="129"/>
      <c r="AB2" s="129"/>
      <c r="AC2" s="130"/>
      <c r="AD2" s="133" t="s">
        <v>138</v>
      </c>
      <c r="AE2" s="16" t="s">
        <v>161</v>
      </c>
      <c r="AF2" s="122" t="s">
        <v>165</v>
      </c>
      <c r="AG2" s="122"/>
      <c r="AH2" s="122"/>
    </row>
    <row r="3" spans="1:34" ht="39.6" customHeight="1" x14ac:dyDescent="0.3">
      <c r="A3" s="123"/>
      <c r="B3" s="123"/>
      <c r="C3" s="123"/>
      <c r="D3" s="126"/>
      <c r="E3" s="124"/>
      <c r="F3" s="124"/>
      <c r="G3" s="124"/>
      <c r="H3" s="122" t="s">
        <v>129</v>
      </c>
      <c r="I3" s="122"/>
      <c r="J3" s="20" t="s">
        <v>136</v>
      </c>
      <c r="K3" s="122" t="s">
        <v>4</v>
      </c>
      <c r="L3" s="122"/>
      <c r="M3" s="122" t="s">
        <v>5</v>
      </c>
      <c r="N3" s="122"/>
      <c r="O3" s="122" t="s">
        <v>6</v>
      </c>
      <c r="P3" s="122"/>
      <c r="Q3" s="131" t="s">
        <v>135</v>
      </c>
      <c r="R3" s="18" t="s">
        <v>136</v>
      </c>
      <c r="S3" s="122" t="s">
        <v>129</v>
      </c>
      <c r="T3" s="122"/>
      <c r="U3" s="20" t="s">
        <v>136</v>
      </c>
      <c r="V3" s="122" t="s">
        <v>4</v>
      </c>
      <c r="W3" s="122"/>
      <c r="X3" s="122" t="s">
        <v>5</v>
      </c>
      <c r="Y3" s="122"/>
      <c r="Z3" s="122" t="s">
        <v>6</v>
      </c>
      <c r="AA3" s="122"/>
      <c r="AB3" s="131" t="s">
        <v>135</v>
      </c>
      <c r="AC3" s="18" t="s">
        <v>136</v>
      </c>
      <c r="AD3" s="133"/>
      <c r="AE3" s="16" t="s">
        <v>129</v>
      </c>
      <c r="AF3" s="16" t="s">
        <v>162</v>
      </c>
      <c r="AG3" s="16" t="s">
        <v>163</v>
      </c>
      <c r="AH3" s="16" t="s">
        <v>164</v>
      </c>
    </row>
    <row r="4" spans="1:34" x14ac:dyDescent="0.3">
      <c r="A4" s="123"/>
      <c r="B4" s="123"/>
      <c r="C4" s="123"/>
      <c r="D4" s="127"/>
      <c r="E4" s="124"/>
      <c r="F4" s="124"/>
      <c r="G4" s="124"/>
      <c r="H4" s="16" t="s">
        <v>7</v>
      </c>
      <c r="I4" s="25" t="s">
        <v>8</v>
      </c>
      <c r="J4" s="19">
        <v>2</v>
      </c>
      <c r="K4" s="16" t="s">
        <v>7</v>
      </c>
      <c r="L4" s="16" t="s">
        <v>8</v>
      </c>
      <c r="M4" s="16" t="s">
        <v>7</v>
      </c>
      <c r="N4" s="16" t="s">
        <v>8</v>
      </c>
      <c r="O4" s="16" t="s">
        <v>7</v>
      </c>
      <c r="P4" s="16" t="s">
        <v>8</v>
      </c>
      <c r="Q4" s="132"/>
      <c r="R4" s="19">
        <v>1.5</v>
      </c>
      <c r="S4" s="16" t="s">
        <v>7</v>
      </c>
      <c r="T4" s="16" t="s">
        <v>8</v>
      </c>
      <c r="U4" s="19">
        <v>2</v>
      </c>
      <c r="V4" s="16" t="s">
        <v>7</v>
      </c>
      <c r="W4" s="16" t="s">
        <v>8</v>
      </c>
      <c r="X4" s="16" t="s">
        <v>7</v>
      </c>
      <c r="Y4" s="16" t="s">
        <v>8</v>
      </c>
      <c r="Z4" s="16" t="s">
        <v>7</v>
      </c>
      <c r="AA4" s="16" t="s">
        <v>8</v>
      </c>
      <c r="AB4" s="132"/>
      <c r="AC4" s="19">
        <v>1.5</v>
      </c>
      <c r="AD4" s="134"/>
      <c r="AE4" s="16" t="s">
        <v>7</v>
      </c>
      <c r="AF4" s="16" t="s">
        <v>7</v>
      </c>
      <c r="AG4" s="16" t="s">
        <v>7</v>
      </c>
      <c r="AH4" s="16" t="s">
        <v>7</v>
      </c>
    </row>
    <row r="5" spans="1:34" x14ac:dyDescent="0.3">
      <c r="A5" s="10">
        <v>1</v>
      </c>
      <c r="B5" s="101" t="s">
        <v>89</v>
      </c>
      <c r="C5" s="11" t="s">
        <v>16</v>
      </c>
      <c r="D5" s="26" t="s">
        <v>169</v>
      </c>
      <c r="E5" s="8">
        <v>38839</v>
      </c>
      <c r="F5" s="8" t="s">
        <v>167</v>
      </c>
      <c r="G5" s="100" t="s">
        <v>168</v>
      </c>
      <c r="H5" s="26">
        <v>1</v>
      </c>
      <c r="I5" s="11">
        <v>1000</v>
      </c>
      <c r="J5" s="23">
        <f t="shared" ref="J5:J36" si="0">PRODUCT(I5,2)</f>
        <v>2000</v>
      </c>
      <c r="K5" s="4">
        <v>11</v>
      </c>
      <c r="L5" s="4">
        <v>107</v>
      </c>
      <c r="M5" s="4">
        <v>7</v>
      </c>
      <c r="N5" s="4">
        <v>262</v>
      </c>
      <c r="O5" s="4">
        <v>10</v>
      </c>
      <c r="P5" s="4">
        <v>134</v>
      </c>
      <c r="Q5" s="24">
        <f t="shared" ref="Q5:Q36" si="1">SUM(L5,N5,P5)</f>
        <v>503</v>
      </c>
      <c r="R5" s="23">
        <f t="shared" ref="R5:R36" si="2">PRODUCT(Q5,1.5)</f>
        <v>754.5</v>
      </c>
      <c r="S5" s="4">
        <v>18</v>
      </c>
      <c r="T5" s="4">
        <v>27</v>
      </c>
      <c r="U5" s="23">
        <f t="shared" ref="U5:U36" si="3">PRODUCT(T5,2)</f>
        <v>54</v>
      </c>
      <c r="V5" s="26">
        <v>1</v>
      </c>
      <c r="W5" s="4">
        <v>1000</v>
      </c>
      <c r="X5" s="4">
        <v>4</v>
      </c>
      <c r="Y5" s="4">
        <v>512</v>
      </c>
      <c r="Z5" s="4">
        <v>4</v>
      </c>
      <c r="AA5" s="4">
        <v>512</v>
      </c>
      <c r="AB5" s="24">
        <f t="shared" ref="AB5:AB36" si="4">SUM(W5,Y5,AA5)</f>
        <v>2024</v>
      </c>
      <c r="AC5" s="23">
        <f t="shared" ref="AC5:AC36" si="5">PRODUCT(AB5,1.5)</f>
        <v>3036</v>
      </c>
      <c r="AD5" s="21">
        <f t="shared" ref="AD5:AD36" si="6">SUM(J5,R5,U5,AC5)</f>
        <v>5844.5</v>
      </c>
      <c r="AE5" s="24"/>
      <c r="AF5" s="22"/>
      <c r="AG5" s="22"/>
      <c r="AH5" s="22"/>
    </row>
    <row r="6" spans="1:34" x14ac:dyDescent="0.3">
      <c r="A6" s="10">
        <v>2</v>
      </c>
      <c r="B6" s="101" t="s">
        <v>88</v>
      </c>
      <c r="C6" s="11" t="s">
        <v>11</v>
      </c>
      <c r="D6" s="26" t="s">
        <v>169</v>
      </c>
      <c r="E6" s="8">
        <v>38665</v>
      </c>
      <c r="F6" s="8" t="s">
        <v>167</v>
      </c>
      <c r="G6" s="100" t="s">
        <v>168</v>
      </c>
      <c r="H6" s="27">
        <v>2</v>
      </c>
      <c r="I6" s="11">
        <v>800</v>
      </c>
      <c r="J6" s="23">
        <f t="shared" si="0"/>
        <v>1600</v>
      </c>
      <c r="K6" s="4">
        <v>10</v>
      </c>
      <c r="L6" s="4">
        <v>134</v>
      </c>
      <c r="M6" s="4">
        <v>10</v>
      </c>
      <c r="N6" s="4">
        <v>134</v>
      </c>
      <c r="O6" s="4">
        <v>11</v>
      </c>
      <c r="P6" s="4">
        <v>107</v>
      </c>
      <c r="Q6" s="24">
        <f t="shared" si="1"/>
        <v>375</v>
      </c>
      <c r="R6" s="23">
        <f t="shared" si="2"/>
        <v>562.5</v>
      </c>
      <c r="S6" s="4">
        <v>10</v>
      </c>
      <c r="T6" s="4">
        <v>134</v>
      </c>
      <c r="U6" s="23">
        <f t="shared" si="3"/>
        <v>268</v>
      </c>
      <c r="V6" s="4">
        <v>8</v>
      </c>
      <c r="W6" s="4">
        <v>210</v>
      </c>
      <c r="X6" s="4">
        <v>5</v>
      </c>
      <c r="Y6" s="4">
        <v>410</v>
      </c>
      <c r="Z6" s="26">
        <v>1</v>
      </c>
      <c r="AA6" s="4">
        <v>1000</v>
      </c>
      <c r="AB6" s="24">
        <f t="shared" si="4"/>
        <v>1620</v>
      </c>
      <c r="AC6" s="23">
        <f t="shared" si="5"/>
        <v>2430</v>
      </c>
      <c r="AD6" s="21">
        <f t="shared" si="6"/>
        <v>4860.5</v>
      </c>
      <c r="AE6" s="24"/>
      <c r="AF6" s="22"/>
      <c r="AG6" s="22"/>
      <c r="AH6" s="22"/>
    </row>
    <row r="7" spans="1:34" ht="15" thickBot="1" x14ac:dyDescent="0.35">
      <c r="A7" s="119">
        <v>3</v>
      </c>
      <c r="B7" s="103" t="s">
        <v>40</v>
      </c>
      <c r="C7" s="103" t="s">
        <v>14</v>
      </c>
      <c r="D7" s="75" t="s">
        <v>169</v>
      </c>
      <c r="E7" s="104">
        <v>39295</v>
      </c>
      <c r="F7" s="104" t="s">
        <v>142</v>
      </c>
      <c r="G7" s="104" t="s">
        <v>167</v>
      </c>
      <c r="H7" s="105">
        <v>5</v>
      </c>
      <c r="I7" s="103">
        <v>410</v>
      </c>
      <c r="J7" s="74">
        <f t="shared" si="0"/>
        <v>820</v>
      </c>
      <c r="K7" s="73"/>
      <c r="L7" s="73"/>
      <c r="M7" s="73"/>
      <c r="N7" s="73"/>
      <c r="O7" s="73"/>
      <c r="P7" s="73"/>
      <c r="Q7" s="76">
        <f t="shared" si="1"/>
        <v>0</v>
      </c>
      <c r="R7" s="74">
        <f t="shared" si="2"/>
        <v>0</v>
      </c>
      <c r="S7" s="73"/>
      <c r="T7" s="73">
        <v>0</v>
      </c>
      <c r="U7" s="74">
        <f t="shared" si="3"/>
        <v>0</v>
      </c>
      <c r="V7" s="73">
        <v>38</v>
      </c>
      <c r="W7" s="73">
        <v>6</v>
      </c>
      <c r="X7" s="75">
        <v>1</v>
      </c>
      <c r="Y7" s="73">
        <v>1000</v>
      </c>
      <c r="Z7" s="77">
        <v>2</v>
      </c>
      <c r="AA7" s="73">
        <v>800</v>
      </c>
      <c r="AB7" s="76">
        <f t="shared" si="4"/>
        <v>1806</v>
      </c>
      <c r="AC7" s="74">
        <f t="shared" si="5"/>
        <v>2709</v>
      </c>
      <c r="AD7" s="78">
        <f t="shared" si="6"/>
        <v>3529</v>
      </c>
      <c r="AE7" s="116">
        <v>5</v>
      </c>
      <c r="AF7" s="110"/>
      <c r="AG7" s="110"/>
      <c r="AH7" s="110"/>
    </row>
    <row r="8" spans="1:34" x14ac:dyDescent="0.3">
      <c r="A8" s="121">
        <v>4</v>
      </c>
      <c r="B8" s="102" t="s">
        <v>47</v>
      </c>
      <c r="C8" s="102" t="s">
        <v>17</v>
      </c>
      <c r="D8" s="63" t="s">
        <v>145</v>
      </c>
      <c r="E8" s="62">
        <v>39368</v>
      </c>
      <c r="F8" s="62" t="s">
        <v>142</v>
      </c>
      <c r="G8" s="62" t="s">
        <v>167</v>
      </c>
      <c r="H8" s="63">
        <v>3</v>
      </c>
      <c r="I8" s="102">
        <v>640</v>
      </c>
      <c r="J8" s="65">
        <f t="shared" si="0"/>
        <v>1280</v>
      </c>
      <c r="K8" s="64"/>
      <c r="L8" s="64"/>
      <c r="M8" s="64"/>
      <c r="N8" s="64"/>
      <c r="O8" s="64"/>
      <c r="P8" s="64"/>
      <c r="Q8" s="66">
        <f t="shared" si="1"/>
        <v>0</v>
      </c>
      <c r="R8" s="65">
        <f t="shared" si="2"/>
        <v>0</v>
      </c>
      <c r="S8" s="64"/>
      <c r="T8" s="64">
        <v>0</v>
      </c>
      <c r="U8" s="65">
        <f t="shared" si="3"/>
        <v>0</v>
      </c>
      <c r="V8" s="64">
        <v>9</v>
      </c>
      <c r="W8" s="64">
        <v>168</v>
      </c>
      <c r="X8" s="63">
        <v>2</v>
      </c>
      <c r="Y8" s="64">
        <v>800</v>
      </c>
      <c r="Z8" s="63">
        <v>3</v>
      </c>
      <c r="AA8" s="64">
        <v>640</v>
      </c>
      <c r="AB8" s="66">
        <f t="shared" si="4"/>
        <v>1608</v>
      </c>
      <c r="AC8" s="65">
        <f t="shared" si="5"/>
        <v>2412</v>
      </c>
      <c r="AD8" s="67">
        <f t="shared" si="6"/>
        <v>3692</v>
      </c>
      <c r="AE8" s="118">
        <v>2</v>
      </c>
      <c r="AF8" s="38"/>
      <c r="AG8" s="38"/>
      <c r="AH8" s="38"/>
    </row>
    <row r="9" spans="1:34" x14ac:dyDescent="0.3">
      <c r="A9" s="10">
        <v>5</v>
      </c>
      <c r="B9" s="11" t="s">
        <v>48</v>
      </c>
      <c r="C9" s="11" t="s">
        <v>20</v>
      </c>
      <c r="D9" s="27" t="s">
        <v>145</v>
      </c>
      <c r="E9" s="8">
        <v>39341</v>
      </c>
      <c r="F9" s="8" t="s">
        <v>142</v>
      </c>
      <c r="G9" s="8" t="s">
        <v>167</v>
      </c>
      <c r="H9" s="11">
        <v>13</v>
      </c>
      <c r="I9" s="11">
        <v>69</v>
      </c>
      <c r="J9" s="23">
        <f t="shared" si="0"/>
        <v>138</v>
      </c>
      <c r="K9" s="4"/>
      <c r="L9" s="4"/>
      <c r="M9" s="4"/>
      <c r="N9" s="4"/>
      <c r="O9" s="4"/>
      <c r="P9" s="4"/>
      <c r="Q9" s="24">
        <f t="shared" si="1"/>
        <v>0</v>
      </c>
      <c r="R9" s="23">
        <f t="shared" si="2"/>
        <v>0</v>
      </c>
      <c r="S9" s="4"/>
      <c r="T9" s="4">
        <v>0</v>
      </c>
      <c r="U9" s="23">
        <f t="shared" si="3"/>
        <v>0</v>
      </c>
      <c r="V9" s="27">
        <v>2</v>
      </c>
      <c r="W9" s="4">
        <v>800</v>
      </c>
      <c r="X9" s="27">
        <v>3</v>
      </c>
      <c r="Y9" s="4">
        <v>640</v>
      </c>
      <c r="Z9" s="4">
        <v>6</v>
      </c>
      <c r="AA9" s="4">
        <v>328</v>
      </c>
      <c r="AB9" s="24">
        <f t="shared" si="4"/>
        <v>1768</v>
      </c>
      <c r="AC9" s="23">
        <f t="shared" si="5"/>
        <v>2652</v>
      </c>
      <c r="AD9" s="21">
        <f t="shared" si="6"/>
        <v>2790</v>
      </c>
      <c r="AE9" s="117">
        <v>1</v>
      </c>
      <c r="AF9" s="22"/>
      <c r="AG9" s="22"/>
      <c r="AH9" s="22"/>
    </row>
    <row r="10" spans="1:34" ht="15" thickBot="1" x14ac:dyDescent="0.35">
      <c r="A10" s="119">
        <v>6</v>
      </c>
      <c r="B10" s="103" t="s">
        <v>108</v>
      </c>
      <c r="C10" s="103" t="s">
        <v>11</v>
      </c>
      <c r="D10" s="77" t="s">
        <v>145</v>
      </c>
      <c r="E10" s="106" t="s">
        <v>113</v>
      </c>
      <c r="F10" s="104" t="s">
        <v>142</v>
      </c>
      <c r="G10" s="107" t="s">
        <v>142</v>
      </c>
      <c r="H10" s="103">
        <v>11</v>
      </c>
      <c r="I10" s="103">
        <v>107</v>
      </c>
      <c r="J10" s="74">
        <f t="shared" si="0"/>
        <v>214</v>
      </c>
      <c r="K10" s="73"/>
      <c r="L10" s="73"/>
      <c r="M10" s="73"/>
      <c r="N10" s="73"/>
      <c r="O10" s="73"/>
      <c r="P10" s="73"/>
      <c r="Q10" s="76">
        <f t="shared" si="1"/>
        <v>0</v>
      </c>
      <c r="R10" s="74">
        <f t="shared" si="2"/>
        <v>0</v>
      </c>
      <c r="S10" s="73"/>
      <c r="T10" s="73">
        <v>0</v>
      </c>
      <c r="U10" s="74">
        <f t="shared" si="3"/>
        <v>0</v>
      </c>
      <c r="V10" s="77">
        <v>3</v>
      </c>
      <c r="W10" s="73">
        <v>640</v>
      </c>
      <c r="X10" s="73">
        <v>6</v>
      </c>
      <c r="Y10" s="73">
        <v>328</v>
      </c>
      <c r="Z10" s="73">
        <v>7</v>
      </c>
      <c r="AA10" s="73">
        <v>262</v>
      </c>
      <c r="AB10" s="76">
        <f t="shared" si="4"/>
        <v>1230</v>
      </c>
      <c r="AC10" s="74">
        <f t="shared" si="5"/>
        <v>1845</v>
      </c>
      <c r="AD10" s="78">
        <f t="shared" si="6"/>
        <v>2059</v>
      </c>
      <c r="AE10" s="116">
        <v>4</v>
      </c>
      <c r="AF10" s="110"/>
      <c r="AG10" s="110"/>
      <c r="AH10" s="110"/>
    </row>
    <row r="11" spans="1:34" x14ac:dyDescent="0.3">
      <c r="A11" s="121">
        <v>7</v>
      </c>
      <c r="B11" s="102" t="s">
        <v>41</v>
      </c>
      <c r="C11" s="102" t="s">
        <v>11</v>
      </c>
      <c r="D11" s="28" t="s">
        <v>146</v>
      </c>
      <c r="E11" s="62">
        <v>38989</v>
      </c>
      <c r="F11" s="62" t="s">
        <v>167</v>
      </c>
      <c r="G11" s="62" t="s">
        <v>167</v>
      </c>
      <c r="H11" s="82">
        <v>4</v>
      </c>
      <c r="I11" s="102">
        <v>512</v>
      </c>
      <c r="J11" s="65">
        <f t="shared" si="0"/>
        <v>1024</v>
      </c>
      <c r="K11" s="64"/>
      <c r="L11" s="64"/>
      <c r="M11" s="64"/>
      <c r="N11" s="64"/>
      <c r="O11" s="64"/>
      <c r="P11" s="64"/>
      <c r="Q11" s="66">
        <f t="shared" si="1"/>
        <v>0</v>
      </c>
      <c r="R11" s="65">
        <f t="shared" si="2"/>
        <v>0</v>
      </c>
      <c r="S11" s="64"/>
      <c r="T11" s="64">
        <v>0</v>
      </c>
      <c r="U11" s="65">
        <f t="shared" si="3"/>
        <v>0</v>
      </c>
      <c r="V11" s="82">
        <v>4</v>
      </c>
      <c r="W11" s="64">
        <v>512</v>
      </c>
      <c r="X11" s="64">
        <v>9</v>
      </c>
      <c r="Y11" s="64">
        <v>168</v>
      </c>
      <c r="Z11" s="64">
        <v>9</v>
      </c>
      <c r="AA11" s="64">
        <v>168</v>
      </c>
      <c r="AB11" s="66">
        <f t="shared" si="4"/>
        <v>848</v>
      </c>
      <c r="AC11" s="65">
        <f t="shared" si="5"/>
        <v>1272</v>
      </c>
      <c r="AD11" s="67">
        <f t="shared" si="6"/>
        <v>2296</v>
      </c>
      <c r="AE11" s="66"/>
      <c r="AF11" s="38"/>
      <c r="AG11" s="38"/>
      <c r="AH11" s="38"/>
    </row>
    <row r="12" spans="1:34" x14ac:dyDescent="0.3">
      <c r="A12" s="10">
        <v>8</v>
      </c>
      <c r="B12" s="11" t="s">
        <v>50</v>
      </c>
      <c r="C12" s="11" t="s">
        <v>11</v>
      </c>
      <c r="D12" s="28" t="s">
        <v>146</v>
      </c>
      <c r="E12" s="8">
        <v>38950</v>
      </c>
      <c r="F12" s="8" t="s">
        <v>167</v>
      </c>
      <c r="G12" s="8" t="s">
        <v>167</v>
      </c>
      <c r="H12" s="31">
        <v>7</v>
      </c>
      <c r="I12" s="11">
        <v>262</v>
      </c>
      <c r="J12" s="23">
        <f t="shared" si="0"/>
        <v>524</v>
      </c>
      <c r="K12" s="4"/>
      <c r="L12" s="4"/>
      <c r="M12" s="4"/>
      <c r="N12" s="4"/>
      <c r="O12" s="4"/>
      <c r="P12" s="4"/>
      <c r="Q12" s="24">
        <f t="shared" si="1"/>
        <v>0</v>
      </c>
      <c r="R12" s="23">
        <f t="shared" si="2"/>
        <v>0</v>
      </c>
      <c r="S12" s="4"/>
      <c r="T12" s="4">
        <v>0</v>
      </c>
      <c r="U12" s="23">
        <f t="shared" si="3"/>
        <v>0</v>
      </c>
      <c r="V12" s="31">
        <v>5</v>
      </c>
      <c r="W12" s="4">
        <v>410</v>
      </c>
      <c r="X12" s="31">
        <v>7</v>
      </c>
      <c r="Y12" s="4">
        <v>262</v>
      </c>
      <c r="Z12" s="4">
        <v>11</v>
      </c>
      <c r="AA12" s="4">
        <v>107</v>
      </c>
      <c r="AB12" s="24">
        <f t="shared" si="4"/>
        <v>779</v>
      </c>
      <c r="AC12" s="23">
        <f t="shared" si="5"/>
        <v>1168.5</v>
      </c>
      <c r="AD12" s="21">
        <f t="shared" si="6"/>
        <v>1692.5</v>
      </c>
      <c r="AE12" s="24"/>
      <c r="AF12" s="22"/>
      <c r="AG12" s="22"/>
      <c r="AH12" s="22"/>
    </row>
    <row r="13" spans="1:34" x14ac:dyDescent="0.3">
      <c r="A13" s="10">
        <v>9</v>
      </c>
      <c r="B13" s="11" t="s">
        <v>42</v>
      </c>
      <c r="C13" s="11" t="s">
        <v>11</v>
      </c>
      <c r="D13" s="28" t="s">
        <v>146</v>
      </c>
      <c r="E13" s="8">
        <v>39413</v>
      </c>
      <c r="F13" s="8" t="s">
        <v>142</v>
      </c>
      <c r="G13" s="8" t="s">
        <v>167</v>
      </c>
      <c r="H13" s="31">
        <v>6</v>
      </c>
      <c r="I13" s="11">
        <v>328</v>
      </c>
      <c r="J13" s="23">
        <f t="shared" si="0"/>
        <v>656</v>
      </c>
      <c r="K13" s="4"/>
      <c r="L13" s="4"/>
      <c r="M13" s="4"/>
      <c r="N13" s="4"/>
      <c r="O13" s="4"/>
      <c r="P13" s="4"/>
      <c r="Q13" s="24">
        <f t="shared" si="1"/>
        <v>0</v>
      </c>
      <c r="R13" s="23">
        <f t="shared" si="2"/>
        <v>0</v>
      </c>
      <c r="S13" s="4"/>
      <c r="T13" s="4">
        <v>0</v>
      </c>
      <c r="U13" s="23">
        <f t="shared" si="3"/>
        <v>0</v>
      </c>
      <c r="V13" s="4">
        <v>15</v>
      </c>
      <c r="W13" s="4">
        <v>44</v>
      </c>
      <c r="X13" s="31">
        <v>8</v>
      </c>
      <c r="Y13" s="4">
        <v>210</v>
      </c>
      <c r="Z13" s="4">
        <v>5</v>
      </c>
      <c r="AA13" s="4">
        <v>410</v>
      </c>
      <c r="AB13" s="24">
        <f t="shared" si="4"/>
        <v>664</v>
      </c>
      <c r="AC13" s="23">
        <f t="shared" si="5"/>
        <v>996</v>
      </c>
      <c r="AD13" s="21">
        <f t="shared" si="6"/>
        <v>1652</v>
      </c>
      <c r="AE13" s="24">
        <v>8</v>
      </c>
      <c r="AF13" s="22"/>
      <c r="AG13" s="22"/>
      <c r="AH13" s="22"/>
    </row>
    <row r="14" spans="1:34" x14ac:dyDescent="0.3">
      <c r="A14" s="10">
        <v>10</v>
      </c>
      <c r="B14" s="11" t="s">
        <v>46</v>
      </c>
      <c r="C14" s="11" t="s">
        <v>17</v>
      </c>
      <c r="D14" s="28" t="s">
        <v>146</v>
      </c>
      <c r="E14" s="8">
        <v>39267</v>
      </c>
      <c r="F14" s="8" t="s">
        <v>142</v>
      </c>
      <c r="G14" s="8" t="s">
        <v>167</v>
      </c>
      <c r="H14" s="31">
        <v>8</v>
      </c>
      <c r="I14" s="11">
        <v>210</v>
      </c>
      <c r="J14" s="23">
        <f t="shared" si="0"/>
        <v>420</v>
      </c>
      <c r="K14" s="4"/>
      <c r="L14" s="4"/>
      <c r="M14" s="4"/>
      <c r="N14" s="4"/>
      <c r="O14" s="4"/>
      <c r="P14" s="4"/>
      <c r="Q14" s="24">
        <f t="shared" si="1"/>
        <v>0</v>
      </c>
      <c r="R14" s="23">
        <f t="shared" si="2"/>
        <v>0</v>
      </c>
      <c r="S14" s="4"/>
      <c r="T14" s="4">
        <v>0</v>
      </c>
      <c r="U14" s="23">
        <f t="shared" si="3"/>
        <v>0</v>
      </c>
      <c r="V14" s="4">
        <v>16</v>
      </c>
      <c r="W14" s="4">
        <v>35</v>
      </c>
      <c r="X14" s="4">
        <v>17</v>
      </c>
      <c r="Y14" s="4">
        <v>28</v>
      </c>
      <c r="Z14" s="31">
        <v>8</v>
      </c>
      <c r="AA14" s="4">
        <v>210</v>
      </c>
      <c r="AB14" s="24">
        <f t="shared" si="4"/>
        <v>273</v>
      </c>
      <c r="AC14" s="23">
        <f t="shared" si="5"/>
        <v>409.5</v>
      </c>
      <c r="AD14" s="21">
        <f t="shared" si="6"/>
        <v>829.5</v>
      </c>
      <c r="AE14" s="24">
        <v>10</v>
      </c>
      <c r="AF14" s="22"/>
      <c r="AG14" s="22"/>
      <c r="AH14" s="22"/>
    </row>
    <row r="15" spans="1:34" x14ac:dyDescent="0.3">
      <c r="A15" s="10">
        <v>11</v>
      </c>
      <c r="B15" s="11" t="s">
        <v>43</v>
      </c>
      <c r="C15" s="11" t="s">
        <v>9</v>
      </c>
      <c r="D15" s="28" t="s">
        <v>146</v>
      </c>
      <c r="E15" s="8">
        <v>38944</v>
      </c>
      <c r="F15" s="8" t="s">
        <v>167</v>
      </c>
      <c r="G15" s="8" t="s">
        <v>167</v>
      </c>
      <c r="H15" s="11">
        <v>14</v>
      </c>
      <c r="I15" s="11">
        <v>55</v>
      </c>
      <c r="J15" s="23">
        <f t="shared" si="0"/>
        <v>110</v>
      </c>
      <c r="K15" s="4"/>
      <c r="L15" s="4"/>
      <c r="M15" s="4"/>
      <c r="N15" s="4"/>
      <c r="O15" s="4"/>
      <c r="P15" s="4"/>
      <c r="Q15" s="24">
        <f t="shared" si="1"/>
        <v>0</v>
      </c>
      <c r="R15" s="23">
        <f t="shared" si="2"/>
        <v>0</v>
      </c>
      <c r="S15" s="4"/>
      <c r="T15" s="4">
        <v>0</v>
      </c>
      <c r="U15" s="23">
        <f t="shared" si="3"/>
        <v>0</v>
      </c>
      <c r="V15" s="31">
        <v>7</v>
      </c>
      <c r="W15" s="4">
        <v>262</v>
      </c>
      <c r="X15" s="4">
        <v>14</v>
      </c>
      <c r="Y15" s="4">
        <v>55</v>
      </c>
      <c r="Z15" s="4">
        <v>26</v>
      </c>
      <c r="AA15" s="4">
        <v>19</v>
      </c>
      <c r="AB15" s="24">
        <f t="shared" si="4"/>
        <v>336</v>
      </c>
      <c r="AC15" s="23">
        <f t="shared" si="5"/>
        <v>504</v>
      </c>
      <c r="AD15" s="21">
        <f t="shared" si="6"/>
        <v>614</v>
      </c>
      <c r="AE15" s="24"/>
      <c r="AF15" s="22"/>
      <c r="AG15" s="22"/>
      <c r="AH15" s="22"/>
    </row>
    <row r="16" spans="1:34" x14ac:dyDescent="0.3">
      <c r="A16" s="10">
        <v>12</v>
      </c>
      <c r="B16" s="7" t="s">
        <v>126</v>
      </c>
      <c r="C16" s="2" t="s">
        <v>49</v>
      </c>
      <c r="D16" s="28" t="s">
        <v>146</v>
      </c>
      <c r="E16" s="3">
        <v>39415</v>
      </c>
      <c r="F16" s="8" t="s">
        <v>142</v>
      </c>
      <c r="G16" s="8" t="s">
        <v>167</v>
      </c>
      <c r="H16" s="2"/>
      <c r="I16" s="4">
        <v>0</v>
      </c>
      <c r="J16" s="23">
        <f t="shared" si="0"/>
        <v>0</v>
      </c>
      <c r="K16" s="2"/>
      <c r="L16" s="2"/>
      <c r="M16" s="2"/>
      <c r="N16" s="2"/>
      <c r="O16" s="2"/>
      <c r="P16" s="2"/>
      <c r="Q16" s="24">
        <f t="shared" si="1"/>
        <v>0</v>
      </c>
      <c r="R16" s="23">
        <f t="shared" si="2"/>
        <v>0</v>
      </c>
      <c r="S16" s="2"/>
      <c r="T16" s="4">
        <v>0</v>
      </c>
      <c r="U16" s="23">
        <f t="shared" si="3"/>
        <v>0</v>
      </c>
      <c r="V16" s="31">
        <v>6</v>
      </c>
      <c r="W16" s="4">
        <v>328</v>
      </c>
      <c r="X16" s="4">
        <v>38</v>
      </c>
      <c r="Y16" s="4">
        <v>7</v>
      </c>
      <c r="Z16" s="4"/>
      <c r="AA16" s="4"/>
      <c r="AB16" s="24">
        <f t="shared" si="4"/>
        <v>335</v>
      </c>
      <c r="AC16" s="23">
        <f t="shared" si="5"/>
        <v>502.5</v>
      </c>
      <c r="AD16" s="21">
        <f t="shared" si="6"/>
        <v>502.5</v>
      </c>
      <c r="AE16" s="24">
        <v>15</v>
      </c>
      <c r="AF16" s="22"/>
      <c r="AG16" s="22"/>
      <c r="AH16" s="22"/>
    </row>
    <row r="17" spans="1:34" x14ac:dyDescent="0.3">
      <c r="A17" s="10">
        <v>13</v>
      </c>
      <c r="B17" s="11" t="s">
        <v>111</v>
      </c>
      <c r="C17" s="11" t="s">
        <v>16</v>
      </c>
      <c r="D17" s="28" t="s">
        <v>146</v>
      </c>
      <c r="E17" s="12">
        <v>39505</v>
      </c>
      <c r="F17" s="8" t="s">
        <v>142</v>
      </c>
      <c r="G17" s="8" t="s">
        <v>167</v>
      </c>
      <c r="H17" s="11">
        <v>10</v>
      </c>
      <c r="I17" s="11">
        <v>134</v>
      </c>
      <c r="J17" s="23">
        <f t="shared" si="0"/>
        <v>268</v>
      </c>
      <c r="K17" s="4"/>
      <c r="L17" s="4"/>
      <c r="M17" s="4"/>
      <c r="N17" s="4"/>
      <c r="O17" s="4"/>
      <c r="P17" s="4"/>
      <c r="Q17" s="24">
        <f t="shared" si="1"/>
        <v>0</v>
      </c>
      <c r="R17" s="23">
        <f t="shared" si="2"/>
        <v>0</v>
      </c>
      <c r="S17" s="4"/>
      <c r="T17" s="4">
        <v>0</v>
      </c>
      <c r="U17" s="23">
        <f t="shared" si="3"/>
        <v>0</v>
      </c>
      <c r="V17" s="4">
        <v>23</v>
      </c>
      <c r="W17" s="4">
        <v>22</v>
      </c>
      <c r="X17" s="4">
        <v>16</v>
      </c>
      <c r="Y17" s="4">
        <v>35</v>
      </c>
      <c r="Z17" s="4">
        <v>12</v>
      </c>
      <c r="AA17" s="4">
        <v>86</v>
      </c>
      <c r="AB17" s="24">
        <f t="shared" si="4"/>
        <v>143</v>
      </c>
      <c r="AC17" s="23">
        <f t="shared" si="5"/>
        <v>214.5</v>
      </c>
      <c r="AD17" s="21">
        <f t="shared" si="6"/>
        <v>482.5</v>
      </c>
      <c r="AE17" s="24">
        <v>12</v>
      </c>
      <c r="AF17" s="22"/>
      <c r="AG17" s="22"/>
      <c r="AH17" s="22"/>
    </row>
    <row r="18" spans="1:34" x14ac:dyDescent="0.3">
      <c r="A18" s="10">
        <v>14</v>
      </c>
      <c r="B18" s="11" t="s">
        <v>38</v>
      </c>
      <c r="C18" s="11" t="s">
        <v>11</v>
      </c>
      <c r="D18" s="28" t="s">
        <v>146</v>
      </c>
      <c r="E18" s="8">
        <v>38969</v>
      </c>
      <c r="F18" s="8" t="s">
        <v>167</v>
      </c>
      <c r="G18" s="8" t="s">
        <v>167</v>
      </c>
      <c r="H18" s="11">
        <v>23</v>
      </c>
      <c r="I18" s="11">
        <v>22</v>
      </c>
      <c r="J18" s="23">
        <f t="shared" si="0"/>
        <v>44</v>
      </c>
      <c r="K18" s="4"/>
      <c r="L18" s="4"/>
      <c r="M18" s="4"/>
      <c r="N18" s="4"/>
      <c r="O18" s="4"/>
      <c r="P18" s="4"/>
      <c r="Q18" s="24">
        <f t="shared" si="1"/>
        <v>0</v>
      </c>
      <c r="R18" s="23">
        <f t="shared" si="2"/>
        <v>0</v>
      </c>
      <c r="S18" s="4"/>
      <c r="T18" s="4">
        <v>0</v>
      </c>
      <c r="U18" s="23">
        <f t="shared" si="3"/>
        <v>0</v>
      </c>
      <c r="V18" s="4">
        <v>11</v>
      </c>
      <c r="W18" s="4">
        <v>107</v>
      </c>
      <c r="X18" s="4">
        <v>11</v>
      </c>
      <c r="Y18" s="4">
        <v>107</v>
      </c>
      <c r="Z18" s="4">
        <v>25</v>
      </c>
      <c r="AA18" s="4">
        <v>20</v>
      </c>
      <c r="AB18" s="24">
        <f t="shared" si="4"/>
        <v>234</v>
      </c>
      <c r="AC18" s="23">
        <f t="shared" si="5"/>
        <v>351</v>
      </c>
      <c r="AD18" s="21">
        <f t="shared" si="6"/>
        <v>395</v>
      </c>
      <c r="AE18" s="24"/>
      <c r="AF18" s="22"/>
      <c r="AG18" s="22"/>
      <c r="AH18" s="22"/>
    </row>
    <row r="19" spans="1:34" x14ac:dyDescent="0.3">
      <c r="A19" s="10">
        <v>15</v>
      </c>
      <c r="B19" s="11" t="s">
        <v>107</v>
      </c>
      <c r="C19" s="11" t="s">
        <v>11</v>
      </c>
      <c r="D19" s="28" t="s">
        <v>146</v>
      </c>
      <c r="E19" s="13" t="s">
        <v>112</v>
      </c>
      <c r="F19" s="8" t="s">
        <v>142</v>
      </c>
      <c r="G19" s="8" t="s">
        <v>167</v>
      </c>
      <c r="H19" s="11">
        <v>15</v>
      </c>
      <c r="I19" s="11">
        <v>44</v>
      </c>
      <c r="J19" s="23">
        <f t="shared" si="0"/>
        <v>88</v>
      </c>
      <c r="K19" s="4"/>
      <c r="L19" s="4"/>
      <c r="M19" s="4"/>
      <c r="N19" s="4"/>
      <c r="O19" s="4"/>
      <c r="P19" s="4"/>
      <c r="Q19" s="24">
        <f t="shared" si="1"/>
        <v>0</v>
      </c>
      <c r="R19" s="23">
        <f t="shared" si="2"/>
        <v>0</v>
      </c>
      <c r="S19" s="4"/>
      <c r="T19" s="4">
        <v>0</v>
      </c>
      <c r="U19" s="23">
        <f t="shared" si="3"/>
        <v>0</v>
      </c>
      <c r="V19" s="4"/>
      <c r="W19" s="4"/>
      <c r="X19" s="4">
        <v>13</v>
      </c>
      <c r="Y19" s="4">
        <v>69</v>
      </c>
      <c r="Z19" s="4">
        <v>10</v>
      </c>
      <c r="AA19" s="4">
        <v>134</v>
      </c>
      <c r="AB19" s="24">
        <f t="shared" si="4"/>
        <v>203</v>
      </c>
      <c r="AC19" s="23">
        <f t="shared" si="5"/>
        <v>304.5</v>
      </c>
      <c r="AD19" s="21">
        <f t="shared" si="6"/>
        <v>392.5</v>
      </c>
      <c r="AE19" s="24">
        <v>11</v>
      </c>
      <c r="AF19" s="22"/>
      <c r="AG19" s="22"/>
      <c r="AH19" s="22"/>
    </row>
    <row r="20" spans="1:34" x14ac:dyDescent="0.3">
      <c r="A20" s="10">
        <v>16</v>
      </c>
      <c r="B20" s="11" t="s">
        <v>90</v>
      </c>
      <c r="C20" s="11" t="s">
        <v>17</v>
      </c>
      <c r="D20" s="28" t="s">
        <v>146</v>
      </c>
      <c r="E20" s="8">
        <v>39023</v>
      </c>
      <c r="F20" s="8" t="s">
        <v>167</v>
      </c>
      <c r="G20" s="8" t="s">
        <v>167</v>
      </c>
      <c r="H20" s="11"/>
      <c r="I20" s="11">
        <v>0</v>
      </c>
      <c r="J20" s="23">
        <f t="shared" si="0"/>
        <v>0</v>
      </c>
      <c r="K20" s="4"/>
      <c r="L20" s="4"/>
      <c r="M20" s="4"/>
      <c r="N20" s="4"/>
      <c r="O20" s="4"/>
      <c r="P20" s="4"/>
      <c r="Q20" s="24">
        <f t="shared" si="1"/>
        <v>0</v>
      </c>
      <c r="R20" s="23">
        <f t="shared" si="2"/>
        <v>0</v>
      </c>
      <c r="S20" s="4">
        <v>31</v>
      </c>
      <c r="T20" s="4">
        <v>14</v>
      </c>
      <c r="U20" s="23">
        <f t="shared" si="3"/>
        <v>28</v>
      </c>
      <c r="V20" s="4">
        <v>10</v>
      </c>
      <c r="W20" s="4">
        <v>134</v>
      </c>
      <c r="X20" s="4">
        <v>21</v>
      </c>
      <c r="Y20" s="4">
        <v>24</v>
      </c>
      <c r="Z20" s="4">
        <v>13</v>
      </c>
      <c r="AA20" s="4">
        <v>69</v>
      </c>
      <c r="AB20" s="24">
        <f t="shared" si="4"/>
        <v>227</v>
      </c>
      <c r="AC20" s="23">
        <f t="shared" si="5"/>
        <v>340.5</v>
      </c>
      <c r="AD20" s="21">
        <f t="shared" si="6"/>
        <v>368.5</v>
      </c>
      <c r="AE20" s="24"/>
      <c r="AF20" s="22"/>
      <c r="AG20" s="22"/>
      <c r="AH20" s="22"/>
    </row>
    <row r="21" spans="1:34" x14ac:dyDescent="0.3">
      <c r="A21" s="10">
        <v>17</v>
      </c>
      <c r="B21" s="11" t="s">
        <v>21</v>
      </c>
      <c r="C21" s="11" t="s">
        <v>17</v>
      </c>
      <c r="D21" s="28" t="s">
        <v>146</v>
      </c>
      <c r="E21" s="8">
        <v>39728</v>
      </c>
      <c r="F21" s="8" t="s">
        <v>142</v>
      </c>
      <c r="G21" s="32" t="s">
        <v>142</v>
      </c>
      <c r="H21" s="11">
        <v>9</v>
      </c>
      <c r="I21" s="11">
        <v>168</v>
      </c>
      <c r="J21" s="23">
        <f t="shared" si="0"/>
        <v>336</v>
      </c>
      <c r="K21" s="4"/>
      <c r="L21" s="4"/>
      <c r="M21" s="4"/>
      <c r="N21" s="4"/>
      <c r="O21" s="4"/>
      <c r="P21" s="4"/>
      <c r="Q21" s="24">
        <f t="shared" si="1"/>
        <v>0</v>
      </c>
      <c r="R21" s="23">
        <f t="shared" si="2"/>
        <v>0</v>
      </c>
      <c r="S21" s="4"/>
      <c r="T21" s="4">
        <v>0</v>
      </c>
      <c r="U21" s="23">
        <f t="shared" si="3"/>
        <v>0</v>
      </c>
      <c r="V21" s="2"/>
      <c r="W21" s="2"/>
      <c r="X21" s="2"/>
      <c r="Y21" s="2"/>
      <c r="Z21" s="2"/>
      <c r="AA21" s="2"/>
      <c r="AB21" s="24">
        <f t="shared" si="4"/>
        <v>0</v>
      </c>
      <c r="AC21" s="23">
        <f t="shared" si="5"/>
        <v>0</v>
      </c>
      <c r="AD21" s="21">
        <f t="shared" si="6"/>
        <v>336</v>
      </c>
      <c r="AE21" s="117">
        <v>3</v>
      </c>
      <c r="AF21" s="22"/>
      <c r="AG21" s="22"/>
      <c r="AH21" s="22"/>
    </row>
    <row r="22" spans="1:34" x14ac:dyDescent="0.3">
      <c r="A22" s="10">
        <v>18</v>
      </c>
      <c r="B22" s="101" t="s">
        <v>59</v>
      </c>
      <c r="C22" s="11" t="s">
        <v>49</v>
      </c>
      <c r="D22" s="28" t="s">
        <v>146</v>
      </c>
      <c r="E22" s="8">
        <v>38891</v>
      </c>
      <c r="F22" s="8" t="s">
        <v>167</v>
      </c>
      <c r="G22" s="100" t="s">
        <v>168</v>
      </c>
      <c r="H22" s="11">
        <v>12</v>
      </c>
      <c r="I22" s="11">
        <v>86</v>
      </c>
      <c r="J22" s="23">
        <f t="shared" si="0"/>
        <v>172</v>
      </c>
      <c r="K22" s="4"/>
      <c r="L22" s="4"/>
      <c r="M22" s="4"/>
      <c r="N22" s="4"/>
      <c r="O22" s="4"/>
      <c r="P22" s="4"/>
      <c r="Q22" s="24">
        <f t="shared" si="1"/>
        <v>0</v>
      </c>
      <c r="R22" s="23">
        <f t="shared" si="2"/>
        <v>0</v>
      </c>
      <c r="S22" s="4"/>
      <c r="T22" s="4">
        <v>0</v>
      </c>
      <c r="U22" s="23">
        <f t="shared" si="3"/>
        <v>0</v>
      </c>
      <c r="V22" s="4">
        <v>20</v>
      </c>
      <c r="W22" s="4">
        <v>25</v>
      </c>
      <c r="X22" s="4">
        <v>20</v>
      </c>
      <c r="Y22" s="4">
        <v>25</v>
      </c>
      <c r="Z22" s="4">
        <v>15</v>
      </c>
      <c r="AA22" s="4">
        <v>44</v>
      </c>
      <c r="AB22" s="24">
        <f t="shared" si="4"/>
        <v>94</v>
      </c>
      <c r="AC22" s="23">
        <f t="shared" si="5"/>
        <v>141</v>
      </c>
      <c r="AD22" s="21">
        <f t="shared" si="6"/>
        <v>313</v>
      </c>
      <c r="AE22" s="24"/>
      <c r="AF22" s="22"/>
      <c r="AG22" s="22"/>
      <c r="AH22" s="22"/>
    </row>
    <row r="23" spans="1:34" x14ac:dyDescent="0.3">
      <c r="A23" s="10">
        <v>19</v>
      </c>
      <c r="B23" s="101" t="s">
        <v>58</v>
      </c>
      <c r="C23" s="11" t="s">
        <v>17</v>
      </c>
      <c r="D23" s="28" t="s">
        <v>146</v>
      </c>
      <c r="E23" s="8">
        <v>38543</v>
      </c>
      <c r="F23" s="8" t="s">
        <v>167</v>
      </c>
      <c r="G23" s="100" t="s">
        <v>168</v>
      </c>
      <c r="H23" s="11">
        <v>22</v>
      </c>
      <c r="I23" s="11">
        <v>23</v>
      </c>
      <c r="J23" s="23">
        <f t="shared" si="0"/>
        <v>46</v>
      </c>
      <c r="K23" s="4"/>
      <c r="L23" s="4"/>
      <c r="M23" s="4"/>
      <c r="N23" s="4"/>
      <c r="O23" s="4"/>
      <c r="P23" s="4"/>
      <c r="Q23" s="24">
        <f t="shared" si="1"/>
        <v>0</v>
      </c>
      <c r="R23" s="23">
        <f t="shared" si="2"/>
        <v>0</v>
      </c>
      <c r="S23" s="4"/>
      <c r="T23" s="4">
        <v>0</v>
      </c>
      <c r="U23" s="23">
        <f t="shared" si="3"/>
        <v>0</v>
      </c>
      <c r="V23" s="4">
        <v>12</v>
      </c>
      <c r="W23" s="4">
        <v>86</v>
      </c>
      <c r="X23" s="4">
        <v>15</v>
      </c>
      <c r="Y23" s="4">
        <v>44</v>
      </c>
      <c r="Z23" s="4">
        <v>32</v>
      </c>
      <c r="AA23" s="4">
        <v>13</v>
      </c>
      <c r="AB23" s="24">
        <f t="shared" si="4"/>
        <v>143</v>
      </c>
      <c r="AC23" s="23">
        <f t="shared" si="5"/>
        <v>214.5</v>
      </c>
      <c r="AD23" s="21">
        <f t="shared" si="6"/>
        <v>260.5</v>
      </c>
      <c r="AE23" s="24"/>
      <c r="AF23" s="22"/>
      <c r="AG23" s="22"/>
      <c r="AH23" s="22"/>
    </row>
    <row r="24" spans="1:34" x14ac:dyDescent="0.3">
      <c r="A24" s="10">
        <v>20</v>
      </c>
      <c r="B24" s="11" t="s">
        <v>109</v>
      </c>
      <c r="C24" s="11" t="s">
        <v>17</v>
      </c>
      <c r="D24" s="28" t="s">
        <v>146</v>
      </c>
      <c r="E24" s="8">
        <v>39714</v>
      </c>
      <c r="F24" s="8" t="s">
        <v>142</v>
      </c>
      <c r="G24" s="32" t="s">
        <v>142</v>
      </c>
      <c r="H24" s="11">
        <v>20</v>
      </c>
      <c r="I24" s="11">
        <v>25</v>
      </c>
      <c r="J24" s="23">
        <f t="shared" si="0"/>
        <v>50</v>
      </c>
      <c r="K24" s="4"/>
      <c r="L24" s="4"/>
      <c r="M24" s="4"/>
      <c r="N24" s="4"/>
      <c r="O24" s="4"/>
      <c r="P24" s="4"/>
      <c r="Q24" s="24">
        <f t="shared" si="1"/>
        <v>0</v>
      </c>
      <c r="R24" s="23">
        <f t="shared" si="2"/>
        <v>0</v>
      </c>
      <c r="S24" s="4"/>
      <c r="T24" s="4">
        <v>0</v>
      </c>
      <c r="U24" s="23">
        <f t="shared" si="3"/>
        <v>0</v>
      </c>
      <c r="V24" s="4">
        <v>38</v>
      </c>
      <c r="W24" s="4">
        <v>6</v>
      </c>
      <c r="X24" s="4">
        <v>10</v>
      </c>
      <c r="Y24" s="4">
        <v>134</v>
      </c>
      <c r="Z24" s="4"/>
      <c r="AA24" s="4"/>
      <c r="AB24" s="24">
        <f t="shared" si="4"/>
        <v>140</v>
      </c>
      <c r="AC24" s="23">
        <f t="shared" si="5"/>
        <v>210</v>
      </c>
      <c r="AD24" s="21">
        <f t="shared" si="6"/>
        <v>260</v>
      </c>
      <c r="AE24" s="24">
        <v>18</v>
      </c>
      <c r="AF24" s="22"/>
      <c r="AG24" s="22"/>
      <c r="AH24" s="22"/>
    </row>
    <row r="25" spans="1:34" x14ac:dyDescent="0.3">
      <c r="A25" s="10">
        <v>21</v>
      </c>
      <c r="B25" s="11" t="s">
        <v>105</v>
      </c>
      <c r="C25" s="11" t="s">
        <v>9</v>
      </c>
      <c r="D25" s="28" t="s">
        <v>146</v>
      </c>
      <c r="E25" s="8">
        <v>39387</v>
      </c>
      <c r="F25" s="8" t="s">
        <v>142</v>
      </c>
      <c r="G25" s="8" t="s">
        <v>167</v>
      </c>
      <c r="H25" s="11">
        <v>16</v>
      </c>
      <c r="I25" s="11">
        <v>35</v>
      </c>
      <c r="J25" s="23">
        <f t="shared" si="0"/>
        <v>70</v>
      </c>
      <c r="K25" s="4"/>
      <c r="L25" s="4"/>
      <c r="M25" s="4"/>
      <c r="N25" s="4"/>
      <c r="O25" s="4"/>
      <c r="P25" s="4"/>
      <c r="Q25" s="24">
        <f t="shared" si="1"/>
        <v>0</v>
      </c>
      <c r="R25" s="23">
        <f t="shared" si="2"/>
        <v>0</v>
      </c>
      <c r="S25" s="4"/>
      <c r="T25" s="4">
        <v>0</v>
      </c>
      <c r="U25" s="23">
        <f t="shared" si="3"/>
        <v>0</v>
      </c>
      <c r="V25" s="4"/>
      <c r="W25" s="4"/>
      <c r="X25" s="4">
        <v>12</v>
      </c>
      <c r="Y25" s="4">
        <v>86</v>
      </c>
      <c r="Z25" s="4"/>
      <c r="AA25" s="4"/>
      <c r="AB25" s="24">
        <f t="shared" si="4"/>
        <v>86</v>
      </c>
      <c r="AC25" s="23">
        <f t="shared" si="5"/>
        <v>129</v>
      </c>
      <c r="AD25" s="21">
        <f t="shared" si="6"/>
        <v>199</v>
      </c>
      <c r="AE25" s="24">
        <v>20</v>
      </c>
      <c r="AF25" s="22"/>
      <c r="AG25" s="22"/>
      <c r="AH25" s="22"/>
    </row>
    <row r="26" spans="1:34" x14ac:dyDescent="0.3">
      <c r="A26" s="10">
        <v>22</v>
      </c>
      <c r="B26" s="11" t="s">
        <v>52</v>
      </c>
      <c r="C26" s="11" t="s">
        <v>17</v>
      </c>
      <c r="D26" s="28" t="s">
        <v>146</v>
      </c>
      <c r="E26" s="8">
        <v>39732</v>
      </c>
      <c r="F26" s="8" t="s">
        <v>142</v>
      </c>
      <c r="G26" s="32" t="s">
        <v>142</v>
      </c>
      <c r="H26" s="11"/>
      <c r="I26" s="11">
        <v>0</v>
      </c>
      <c r="J26" s="23">
        <f t="shared" si="0"/>
        <v>0</v>
      </c>
      <c r="K26" s="4"/>
      <c r="L26" s="4"/>
      <c r="M26" s="4"/>
      <c r="N26" s="4"/>
      <c r="O26" s="4"/>
      <c r="P26" s="4"/>
      <c r="Q26" s="24">
        <f t="shared" si="1"/>
        <v>0</v>
      </c>
      <c r="R26" s="23">
        <f t="shared" si="2"/>
        <v>0</v>
      </c>
      <c r="S26" s="4"/>
      <c r="T26" s="4">
        <v>0</v>
      </c>
      <c r="U26" s="23">
        <f t="shared" si="3"/>
        <v>0</v>
      </c>
      <c r="V26" s="4">
        <v>13</v>
      </c>
      <c r="W26" s="4">
        <v>69</v>
      </c>
      <c r="X26" s="4">
        <v>18</v>
      </c>
      <c r="Y26" s="4">
        <v>27</v>
      </c>
      <c r="Z26" s="4">
        <v>16</v>
      </c>
      <c r="AA26" s="4">
        <v>35</v>
      </c>
      <c r="AB26" s="24">
        <f t="shared" si="4"/>
        <v>131</v>
      </c>
      <c r="AC26" s="23">
        <f t="shared" si="5"/>
        <v>196.5</v>
      </c>
      <c r="AD26" s="21">
        <f t="shared" si="6"/>
        <v>196.5</v>
      </c>
      <c r="AE26" s="117">
        <v>6</v>
      </c>
      <c r="AF26" s="22"/>
      <c r="AG26" s="22"/>
      <c r="AH26" s="22"/>
    </row>
    <row r="27" spans="1:34" x14ac:dyDescent="0.3">
      <c r="A27" s="10">
        <v>23</v>
      </c>
      <c r="B27" s="101" t="s">
        <v>56</v>
      </c>
      <c r="C27" s="11" t="s">
        <v>9</v>
      </c>
      <c r="D27" s="28" t="s">
        <v>146</v>
      </c>
      <c r="E27" s="8">
        <v>38602</v>
      </c>
      <c r="F27" s="8" t="s">
        <v>167</v>
      </c>
      <c r="G27" s="100" t="s">
        <v>168</v>
      </c>
      <c r="H27" s="11">
        <v>27</v>
      </c>
      <c r="I27" s="11">
        <v>18</v>
      </c>
      <c r="J27" s="23">
        <f t="shared" si="0"/>
        <v>36</v>
      </c>
      <c r="K27" s="4"/>
      <c r="L27" s="4"/>
      <c r="M27" s="4"/>
      <c r="N27" s="4"/>
      <c r="O27" s="4"/>
      <c r="P27" s="4"/>
      <c r="Q27" s="24">
        <f t="shared" si="1"/>
        <v>0</v>
      </c>
      <c r="R27" s="23">
        <f t="shared" si="2"/>
        <v>0</v>
      </c>
      <c r="S27" s="4"/>
      <c r="T27" s="4">
        <v>0</v>
      </c>
      <c r="U27" s="23">
        <f t="shared" si="3"/>
        <v>0</v>
      </c>
      <c r="V27" s="4">
        <v>14</v>
      </c>
      <c r="W27" s="4">
        <v>55</v>
      </c>
      <c r="X27" s="4">
        <v>24</v>
      </c>
      <c r="Y27" s="4">
        <v>21</v>
      </c>
      <c r="Z27" s="4">
        <v>20</v>
      </c>
      <c r="AA27" s="4">
        <v>25</v>
      </c>
      <c r="AB27" s="24">
        <f t="shared" si="4"/>
        <v>101</v>
      </c>
      <c r="AC27" s="23">
        <f t="shared" si="5"/>
        <v>151.5</v>
      </c>
      <c r="AD27" s="21">
        <f t="shared" si="6"/>
        <v>187.5</v>
      </c>
      <c r="AE27" s="24"/>
      <c r="AF27" s="22"/>
      <c r="AG27" s="22"/>
      <c r="AH27" s="22"/>
    </row>
    <row r="28" spans="1:34" x14ac:dyDescent="0.3">
      <c r="A28" s="1">
        <v>24</v>
      </c>
      <c r="B28" s="11" t="s">
        <v>37</v>
      </c>
      <c r="C28" s="11" t="s">
        <v>11</v>
      </c>
      <c r="D28" s="28" t="s">
        <v>146</v>
      </c>
      <c r="E28" s="8">
        <v>39535</v>
      </c>
      <c r="F28" s="8" t="s">
        <v>142</v>
      </c>
      <c r="G28" s="8" t="s">
        <v>167</v>
      </c>
      <c r="H28" s="11">
        <v>19</v>
      </c>
      <c r="I28" s="11">
        <v>26</v>
      </c>
      <c r="J28" s="23">
        <f t="shared" si="0"/>
        <v>52</v>
      </c>
      <c r="K28" s="4"/>
      <c r="L28" s="4"/>
      <c r="M28" s="4"/>
      <c r="N28" s="4"/>
      <c r="O28" s="4"/>
      <c r="P28" s="4"/>
      <c r="Q28" s="24">
        <f t="shared" si="1"/>
        <v>0</v>
      </c>
      <c r="R28" s="23">
        <f t="shared" si="2"/>
        <v>0</v>
      </c>
      <c r="S28" s="4"/>
      <c r="T28" s="4">
        <v>0</v>
      </c>
      <c r="U28" s="23">
        <f t="shared" si="3"/>
        <v>0</v>
      </c>
      <c r="V28" s="4">
        <v>40</v>
      </c>
      <c r="W28" s="4">
        <v>4</v>
      </c>
      <c r="X28" s="4">
        <v>19</v>
      </c>
      <c r="Y28" s="4">
        <v>26</v>
      </c>
      <c r="Z28" s="4">
        <v>14</v>
      </c>
      <c r="AA28" s="4">
        <v>55</v>
      </c>
      <c r="AB28" s="24">
        <f t="shared" si="4"/>
        <v>85</v>
      </c>
      <c r="AC28" s="23">
        <f t="shared" si="5"/>
        <v>127.5</v>
      </c>
      <c r="AD28" s="21">
        <f t="shared" si="6"/>
        <v>179.5</v>
      </c>
      <c r="AE28" s="24">
        <v>7</v>
      </c>
      <c r="AF28" s="22"/>
      <c r="AG28" s="22"/>
      <c r="AH28" s="22"/>
    </row>
    <row r="29" spans="1:34" x14ac:dyDescent="0.3">
      <c r="A29" s="10">
        <v>25</v>
      </c>
      <c r="B29" s="11" t="s">
        <v>63</v>
      </c>
      <c r="C29" s="11" t="s">
        <v>49</v>
      </c>
      <c r="D29" s="28" t="s">
        <v>146</v>
      </c>
      <c r="E29" s="8">
        <v>39036</v>
      </c>
      <c r="F29" s="8" t="s">
        <v>167</v>
      </c>
      <c r="G29" s="8" t="s">
        <v>167</v>
      </c>
      <c r="H29" s="11">
        <v>34</v>
      </c>
      <c r="I29" s="11">
        <v>11</v>
      </c>
      <c r="J29" s="23">
        <f t="shared" si="0"/>
        <v>22</v>
      </c>
      <c r="K29" s="4"/>
      <c r="L29" s="4"/>
      <c r="M29" s="4"/>
      <c r="N29" s="4"/>
      <c r="O29" s="4"/>
      <c r="P29" s="4"/>
      <c r="Q29" s="24">
        <f t="shared" si="1"/>
        <v>0</v>
      </c>
      <c r="R29" s="23">
        <f t="shared" si="2"/>
        <v>0</v>
      </c>
      <c r="S29" s="4"/>
      <c r="T29" s="4">
        <v>0</v>
      </c>
      <c r="U29" s="23">
        <f t="shared" si="3"/>
        <v>0</v>
      </c>
      <c r="V29" s="4">
        <v>28</v>
      </c>
      <c r="W29" s="4">
        <v>17</v>
      </c>
      <c r="X29" s="4">
        <v>22</v>
      </c>
      <c r="Y29" s="4">
        <v>23</v>
      </c>
      <c r="Z29" s="4">
        <v>17</v>
      </c>
      <c r="AA29" s="4">
        <v>28</v>
      </c>
      <c r="AB29" s="24">
        <f t="shared" si="4"/>
        <v>68</v>
      </c>
      <c r="AC29" s="23">
        <f t="shared" si="5"/>
        <v>102</v>
      </c>
      <c r="AD29" s="21">
        <f t="shared" si="6"/>
        <v>124</v>
      </c>
      <c r="AE29" s="24"/>
      <c r="AF29" s="22"/>
      <c r="AG29" s="22"/>
      <c r="AH29" s="22"/>
    </row>
    <row r="30" spans="1:34" x14ac:dyDescent="0.3">
      <c r="A30" s="10">
        <v>26</v>
      </c>
      <c r="B30" s="101" t="s">
        <v>54</v>
      </c>
      <c r="C30" s="11" t="s">
        <v>12</v>
      </c>
      <c r="D30" s="28" t="s">
        <v>146</v>
      </c>
      <c r="E30" s="8">
        <v>38853</v>
      </c>
      <c r="F30" s="8" t="s">
        <v>167</v>
      </c>
      <c r="G30" s="100" t="s">
        <v>168</v>
      </c>
      <c r="H30" s="11">
        <v>25</v>
      </c>
      <c r="I30" s="11">
        <v>20</v>
      </c>
      <c r="J30" s="23">
        <f t="shared" si="0"/>
        <v>40</v>
      </c>
      <c r="K30" s="4"/>
      <c r="L30" s="4"/>
      <c r="M30" s="4"/>
      <c r="N30" s="4"/>
      <c r="O30" s="4"/>
      <c r="P30" s="4"/>
      <c r="Q30" s="24">
        <f t="shared" si="1"/>
        <v>0</v>
      </c>
      <c r="R30" s="23">
        <f t="shared" si="2"/>
        <v>0</v>
      </c>
      <c r="S30" s="4"/>
      <c r="T30" s="4">
        <v>0</v>
      </c>
      <c r="U30" s="23">
        <f t="shared" si="3"/>
        <v>0</v>
      </c>
      <c r="V30" s="4">
        <v>29</v>
      </c>
      <c r="W30" s="4">
        <v>16</v>
      </c>
      <c r="X30" s="4">
        <v>29</v>
      </c>
      <c r="Y30" s="4">
        <v>16</v>
      </c>
      <c r="Z30" s="4">
        <v>22</v>
      </c>
      <c r="AA30" s="4">
        <v>23</v>
      </c>
      <c r="AB30" s="24">
        <f t="shared" si="4"/>
        <v>55</v>
      </c>
      <c r="AC30" s="23">
        <f t="shared" si="5"/>
        <v>82.5</v>
      </c>
      <c r="AD30" s="21">
        <f t="shared" si="6"/>
        <v>122.5</v>
      </c>
      <c r="AE30" s="24"/>
      <c r="AF30" s="22"/>
      <c r="AG30" s="22"/>
      <c r="AH30" s="22"/>
    </row>
    <row r="31" spans="1:34" x14ac:dyDescent="0.3">
      <c r="A31" s="1">
        <v>27</v>
      </c>
      <c r="B31" s="11" t="s">
        <v>87</v>
      </c>
      <c r="C31" s="11" t="s">
        <v>76</v>
      </c>
      <c r="D31" s="28" t="s">
        <v>146</v>
      </c>
      <c r="E31" s="8">
        <v>39142</v>
      </c>
      <c r="F31" s="8" t="s">
        <v>167</v>
      </c>
      <c r="G31" s="8" t="s">
        <v>167</v>
      </c>
      <c r="H31" s="11"/>
      <c r="I31" s="11">
        <v>0</v>
      </c>
      <c r="J31" s="23">
        <f t="shared" si="0"/>
        <v>0</v>
      </c>
      <c r="K31" s="4"/>
      <c r="L31" s="4"/>
      <c r="M31" s="4"/>
      <c r="N31" s="4"/>
      <c r="O31" s="4"/>
      <c r="P31" s="4"/>
      <c r="Q31" s="24">
        <f t="shared" si="1"/>
        <v>0</v>
      </c>
      <c r="R31" s="23">
        <f t="shared" si="2"/>
        <v>0</v>
      </c>
      <c r="S31" s="4"/>
      <c r="T31" s="4">
        <v>0</v>
      </c>
      <c r="U31" s="23">
        <f t="shared" si="3"/>
        <v>0</v>
      </c>
      <c r="V31" s="4">
        <v>18</v>
      </c>
      <c r="W31" s="4">
        <v>27</v>
      </c>
      <c r="X31" s="4">
        <v>23</v>
      </c>
      <c r="Y31" s="4">
        <v>22</v>
      </c>
      <c r="Z31" s="4">
        <v>18</v>
      </c>
      <c r="AA31" s="4">
        <v>27</v>
      </c>
      <c r="AB31" s="24">
        <f t="shared" si="4"/>
        <v>76</v>
      </c>
      <c r="AC31" s="23">
        <f t="shared" si="5"/>
        <v>114</v>
      </c>
      <c r="AD31" s="21">
        <f t="shared" si="6"/>
        <v>114</v>
      </c>
      <c r="AE31" s="24"/>
      <c r="AF31" s="22"/>
      <c r="AG31" s="22"/>
      <c r="AH31" s="22"/>
    </row>
    <row r="32" spans="1:34" x14ac:dyDescent="0.3">
      <c r="A32" s="10">
        <v>28</v>
      </c>
      <c r="B32" s="11" t="s">
        <v>51</v>
      </c>
      <c r="C32" s="11" t="s">
        <v>15</v>
      </c>
      <c r="D32" s="28" t="s">
        <v>146</v>
      </c>
      <c r="E32" s="8">
        <v>39144</v>
      </c>
      <c r="F32" s="8" t="s">
        <v>167</v>
      </c>
      <c r="G32" s="8" t="s">
        <v>167</v>
      </c>
      <c r="H32" s="11">
        <v>26</v>
      </c>
      <c r="I32" s="11">
        <v>19</v>
      </c>
      <c r="J32" s="23">
        <f t="shared" si="0"/>
        <v>38</v>
      </c>
      <c r="K32" s="4"/>
      <c r="L32" s="4"/>
      <c r="M32" s="4"/>
      <c r="N32" s="4"/>
      <c r="O32" s="4"/>
      <c r="P32" s="4"/>
      <c r="Q32" s="24">
        <f t="shared" si="1"/>
        <v>0</v>
      </c>
      <c r="R32" s="23">
        <f t="shared" si="2"/>
        <v>0</v>
      </c>
      <c r="S32" s="4"/>
      <c r="T32" s="4">
        <v>0</v>
      </c>
      <c r="U32" s="23">
        <f t="shared" si="3"/>
        <v>0</v>
      </c>
      <c r="V32" s="4">
        <v>26</v>
      </c>
      <c r="W32" s="4">
        <v>19</v>
      </c>
      <c r="X32" s="4">
        <v>30</v>
      </c>
      <c r="Y32" s="4">
        <v>15</v>
      </c>
      <c r="Z32" s="4">
        <v>30</v>
      </c>
      <c r="AA32" s="4">
        <v>15</v>
      </c>
      <c r="AB32" s="24">
        <f t="shared" si="4"/>
        <v>49</v>
      </c>
      <c r="AC32" s="23">
        <f t="shared" si="5"/>
        <v>73.5</v>
      </c>
      <c r="AD32" s="21">
        <f t="shared" si="6"/>
        <v>111.5</v>
      </c>
      <c r="AE32" s="24"/>
      <c r="AF32" s="22"/>
      <c r="AG32" s="22"/>
      <c r="AH32" s="22"/>
    </row>
    <row r="33" spans="1:34" x14ac:dyDescent="0.3">
      <c r="A33" s="1">
        <v>29</v>
      </c>
      <c r="B33" s="101" t="s">
        <v>97</v>
      </c>
      <c r="C33" s="11" t="s">
        <v>79</v>
      </c>
      <c r="D33" s="28" t="s">
        <v>146</v>
      </c>
      <c r="E33" s="8">
        <v>38697</v>
      </c>
      <c r="F33" s="8" t="s">
        <v>167</v>
      </c>
      <c r="G33" s="100" t="s">
        <v>168</v>
      </c>
      <c r="H33" s="11">
        <v>35</v>
      </c>
      <c r="I33" s="11">
        <v>10</v>
      </c>
      <c r="J33" s="23">
        <f t="shared" si="0"/>
        <v>20</v>
      </c>
      <c r="K33" s="4"/>
      <c r="L33" s="4"/>
      <c r="M33" s="4"/>
      <c r="N33" s="4"/>
      <c r="O33" s="4"/>
      <c r="P33" s="4"/>
      <c r="Q33" s="24">
        <f t="shared" si="1"/>
        <v>0</v>
      </c>
      <c r="R33" s="23">
        <f t="shared" si="2"/>
        <v>0</v>
      </c>
      <c r="S33" s="4"/>
      <c r="T33" s="4">
        <v>0</v>
      </c>
      <c r="U33" s="23">
        <f t="shared" si="3"/>
        <v>0</v>
      </c>
      <c r="V33" s="4">
        <v>28</v>
      </c>
      <c r="W33" s="4">
        <v>17</v>
      </c>
      <c r="X33" s="4">
        <v>25</v>
      </c>
      <c r="Y33" s="4">
        <v>20</v>
      </c>
      <c r="Z33" s="4">
        <v>29</v>
      </c>
      <c r="AA33" s="4">
        <v>16</v>
      </c>
      <c r="AB33" s="24">
        <f t="shared" si="4"/>
        <v>53</v>
      </c>
      <c r="AC33" s="23">
        <f t="shared" si="5"/>
        <v>79.5</v>
      </c>
      <c r="AD33" s="21">
        <f t="shared" si="6"/>
        <v>99.5</v>
      </c>
      <c r="AE33" s="24"/>
      <c r="AF33" s="22"/>
      <c r="AG33" s="22"/>
      <c r="AH33" s="22"/>
    </row>
    <row r="34" spans="1:34" x14ac:dyDescent="0.3">
      <c r="A34" s="10">
        <v>30</v>
      </c>
      <c r="B34" s="11" t="s">
        <v>31</v>
      </c>
      <c r="C34" s="11" t="s">
        <v>11</v>
      </c>
      <c r="D34" s="28" t="s">
        <v>146</v>
      </c>
      <c r="E34" s="8">
        <v>39025</v>
      </c>
      <c r="F34" s="8" t="s">
        <v>167</v>
      </c>
      <c r="G34" s="8" t="s">
        <v>167</v>
      </c>
      <c r="H34" s="11">
        <v>21</v>
      </c>
      <c r="I34" s="11">
        <v>24</v>
      </c>
      <c r="J34" s="23">
        <f t="shared" si="0"/>
        <v>48</v>
      </c>
      <c r="K34" s="4"/>
      <c r="L34" s="4"/>
      <c r="M34" s="4"/>
      <c r="N34" s="4"/>
      <c r="O34" s="4"/>
      <c r="P34" s="4"/>
      <c r="Q34" s="24">
        <f t="shared" si="1"/>
        <v>0</v>
      </c>
      <c r="R34" s="23">
        <f t="shared" si="2"/>
        <v>0</v>
      </c>
      <c r="S34" s="4"/>
      <c r="T34" s="4">
        <v>0</v>
      </c>
      <c r="U34" s="23">
        <f t="shared" si="3"/>
        <v>0</v>
      </c>
      <c r="V34" s="4">
        <v>36</v>
      </c>
      <c r="W34" s="4">
        <v>9</v>
      </c>
      <c r="X34" s="4">
        <v>38</v>
      </c>
      <c r="Y34" s="4">
        <v>7</v>
      </c>
      <c r="Z34" s="4">
        <v>27</v>
      </c>
      <c r="AA34" s="4">
        <v>18</v>
      </c>
      <c r="AB34" s="24">
        <f t="shared" si="4"/>
        <v>34</v>
      </c>
      <c r="AC34" s="23">
        <f t="shared" si="5"/>
        <v>51</v>
      </c>
      <c r="AD34" s="21">
        <f t="shared" si="6"/>
        <v>99</v>
      </c>
      <c r="AE34" s="24"/>
      <c r="AF34" s="22"/>
      <c r="AG34" s="22"/>
      <c r="AH34" s="22"/>
    </row>
    <row r="35" spans="1:34" x14ac:dyDescent="0.3">
      <c r="A35" s="10">
        <v>31</v>
      </c>
      <c r="B35" s="11" t="s">
        <v>32</v>
      </c>
      <c r="C35" s="11" t="s">
        <v>11</v>
      </c>
      <c r="D35" s="28" t="s">
        <v>146</v>
      </c>
      <c r="E35" s="8">
        <v>39080</v>
      </c>
      <c r="F35" s="8" t="s">
        <v>167</v>
      </c>
      <c r="G35" s="8" t="s">
        <v>167</v>
      </c>
      <c r="H35" s="11">
        <v>36</v>
      </c>
      <c r="I35" s="11">
        <v>9</v>
      </c>
      <c r="J35" s="23">
        <f t="shared" si="0"/>
        <v>18</v>
      </c>
      <c r="K35" s="4"/>
      <c r="L35" s="4"/>
      <c r="M35" s="4"/>
      <c r="N35" s="4"/>
      <c r="O35" s="4"/>
      <c r="P35" s="4"/>
      <c r="Q35" s="24">
        <f t="shared" si="1"/>
        <v>0</v>
      </c>
      <c r="R35" s="23">
        <f t="shared" si="2"/>
        <v>0</v>
      </c>
      <c r="S35" s="4"/>
      <c r="T35" s="4">
        <v>0</v>
      </c>
      <c r="U35" s="23">
        <f t="shared" si="3"/>
        <v>0</v>
      </c>
      <c r="V35" s="4">
        <v>27</v>
      </c>
      <c r="W35" s="4">
        <v>18</v>
      </c>
      <c r="X35" s="4">
        <v>28</v>
      </c>
      <c r="Y35" s="4">
        <v>17</v>
      </c>
      <c r="Z35" s="4">
        <v>28</v>
      </c>
      <c r="AA35" s="4">
        <v>17</v>
      </c>
      <c r="AB35" s="24">
        <f t="shared" si="4"/>
        <v>52</v>
      </c>
      <c r="AC35" s="23">
        <f t="shared" si="5"/>
        <v>78</v>
      </c>
      <c r="AD35" s="21">
        <f t="shared" si="6"/>
        <v>96</v>
      </c>
      <c r="AE35" s="24"/>
      <c r="AF35" s="22"/>
      <c r="AG35" s="22"/>
      <c r="AH35" s="22"/>
    </row>
    <row r="36" spans="1:34" x14ac:dyDescent="0.3">
      <c r="A36" s="1">
        <v>32</v>
      </c>
      <c r="B36" s="11" t="s">
        <v>110</v>
      </c>
      <c r="C36" s="11" t="s">
        <v>17</v>
      </c>
      <c r="D36" s="28" t="s">
        <v>146</v>
      </c>
      <c r="E36" s="8">
        <v>39401</v>
      </c>
      <c r="F36" s="8" t="s">
        <v>142</v>
      </c>
      <c r="G36" s="8" t="s">
        <v>167</v>
      </c>
      <c r="H36" s="11">
        <v>17</v>
      </c>
      <c r="I36" s="11">
        <v>28</v>
      </c>
      <c r="J36" s="23">
        <f t="shared" si="0"/>
        <v>56</v>
      </c>
      <c r="K36" s="4"/>
      <c r="L36" s="4"/>
      <c r="M36" s="4"/>
      <c r="N36" s="4"/>
      <c r="O36" s="4"/>
      <c r="P36" s="4"/>
      <c r="Q36" s="24">
        <f t="shared" si="1"/>
        <v>0</v>
      </c>
      <c r="R36" s="23">
        <f t="shared" si="2"/>
        <v>0</v>
      </c>
      <c r="S36" s="4"/>
      <c r="T36" s="4">
        <v>0</v>
      </c>
      <c r="U36" s="23">
        <f t="shared" si="3"/>
        <v>0</v>
      </c>
      <c r="V36" s="4">
        <v>21</v>
      </c>
      <c r="W36" s="4">
        <v>24</v>
      </c>
      <c r="X36" s="4"/>
      <c r="Y36" s="4"/>
      <c r="Z36" s="4"/>
      <c r="AA36" s="4"/>
      <c r="AB36" s="24">
        <f t="shared" si="4"/>
        <v>24</v>
      </c>
      <c r="AC36" s="23">
        <f t="shared" si="5"/>
        <v>36</v>
      </c>
      <c r="AD36" s="21">
        <f t="shared" si="6"/>
        <v>92</v>
      </c>
      <c r="AE36" s="24">
        <v>14</v>
      </c>
      <c r="AF36" s="22"/>
      <c r="AG36" s="22"/>
      <c r="AH36" s="22"/>
    </row>
    <row r="37" spans="1:34" x14ac:dyDescent="0.3">
      <c r="A37" s="10">
        <v>33</v>
      </c>
      <c r="B37" s="11" t="s">
        <v>39</v>
      </c>
      <c r="C37" s="11" t="s">
        <v>9</v>
      </c>
      <c r="D37" s="28" t="s">
        <v>146</v>
      </c>
      <c r="E37" s="8">
        <v>39218</v>
      </c>
      <c r="F37" s="8" t="s">
        <v>167</v>
      </c>
      <c r="G37" s="8" t="s">
        <v>167</v>
      </c>
      <c r="H37" s="11">
        <v>24</v>
      </c>
      <c r="I37" s="11">
        <v>21</v>
      </c>
      <c r="J37" s="23">
        <f t="shared" ref="J37:J57" si="7">PRODUCT(I37,2)</f>
        <v>42</v>
      </c>
      <c r="K37" s="4"/>
      <c r="L37" s="4"/>
      <c r="M37" s="4"/>
      <c r="N37" s="4"/>
      <c r="O37" s="4"/>
      <c r="P37" s="4"/>
      <c r="Q37" s="24">
        <f t="shared" ref="Q37:Q57" si="8">SUM(L37,N37,P37)</f>
        <v>0</v>
      </c>
      <c r="R37" s="23">
        <f t="shared" ref="R37:R57" si="9">PRODUCT(Q37,1.5)</f>
        <v>0</v>
      </c>
      <c r="S37" s="4"/>
      <c r="T37" s="4">
        <v>0</v>
      </c>
      <c r="U37" s="23">
        <f t="shared" ref="U37:U57" si="10">PRODUCT(T37,2)</f>
        <v>0</v>
      </c>
      <c r="V37" s="4">
        <v>30</v>
      </c>
      <c r="W37" s="4">
        <v>15</v>
      </c>
      <c r="X37" s="4">
        <v>36</v>
      </c>
      <c r="Y37" s="4">
        <v>9</v>
      </c>
      <c r="Z37" s="4">
        <v>37</v>
      </c>
      <c r="AA37" s="4">
        <v>8</v>
      </c>
      <c r="AB37" s="24">
        <f t="shared" ref="AB37:AB57" si="11">SUM(W37,Y37,AA37)</f>
        <v>32</v>
      </c>
      <c r="AC37" s="23">
        <f t="shared" ref="AC37:AC57" si="12">PRODUCT(AB37,1.5)</f>
        <v>48</v>
      </c>
      <c r="AD37" s="21">
        <f t="shared" ref="AD37:AD57" si="13">SUM(J37,R37,U37,AC37)</f>
        <v>90</v>
      </c>
      <c r="AE37" s="24"/>
      <c r="AF37" s="22"/>
      <c r="AG37" s="22"/>
      <c r="AH37" s="22"/>
    </row>
    <row r="38" spans="1:34" x14ac:dyDescent="0.3">
      <c r="A38" s="1">
        <v>34</v>
      </c>
      <c r="B38" s="11" t="s">
        <v>34</v>
      </c>
      <c r="C38" s="11" t="s">
        <v>13</v>
      </c>
      <c r="D38" s="28" t="s">
        <v>146</v>
      </c>
      <c r="E38" s="8">
        <v>39201</v>
      </c>
      <c r="F38" s="8" t="s">
        <v>167</v>
      </c>
      <c r="G38" s="8" t="s">
        <v>167</v>
      </c>
      <c r="H38" s="11">
        <v>29</v>
      </c>
      <c r="I38" s="11">
        <v>16</v>
      </c>
      <c r="J38" s="23">
        <f t="shared" si="7"/>
        <v>32</v>
      </c>
      <c r="K38" s="4"/>
      <c r="L38" s="4"/>
      <c r="M38" s="4"/>
      <c r="N38" s="4"/>
      <c r="O38" s="4"/>
      <c r="P38" s="4"/>
      <c r="Q38" s="24">
        <f t="shared" si="8"/>
        <v>0</v>
      </c>
      <c r="R38" s="23">
        <f t="shared" si="9"/>
        <v>0</v>
      </c>
      <c r="S38" s="4"/>
      <c r="T38" s="4">
        <v>0</v>
      </c>
      <c r="U38" s="23">
        <f t="shared" si="10"/>
        <v>0</v>
      </c>
      <c r="V38" s="4">
        <v>31</v>
      </c>
      <c r="W38" s="4">
        <v>14</v>
      </c>
      <c r="X38" s="4">
        <v>34</v>
      </c>
      <c r="Y38" s="4">
        <v>11</v>
      </c>
      <c r="Z38" s="4">
        <v>35</v>
      </c>
      <c r="AA38" s="4">
        <v>10</v>
      </c>
      <c r="AB38" s="24">
        <f t="shared" si="11"/>
        <v>35</v>
      </c>
      <c r="AC38" s="23">
        <f t="shared" si="12"/>
        <v>52.5</v>
      </c>
      <c r="AD38" s="21">
        <f t="shared" si="13"/>
        <v>84.5</v>
      </c>
      <c r="AE38" s="24"/>
      <c r="AF38" s="22"/>
      <c r="AG38" s="22"/>
      <c r="AH38" s="22"/>
    </row>
    <row r="39" spans="1:34" x14ac:dyDescent="0.3">
      <c r="A39" s="10">
        <v>35</v>
      </c>
      <c r="B39" s="11" t="s">
        <v>36</v>
      </c>
      <c r="C39" s="11" t="s">
        <v>15</v>
      </c>
      <c r="D39" s="28" t="s">
        <v>146</v>
      </c>
      <c r="E39" s="8">
        <v>39238</v>
      </c>
      <c r="F39" s="8" t="s">
        <v>167</v>
      </c>
      <c r="G39" s="8" t="s">
        <v>167</v>
      </c>
      <c r="H39" s="11">
        <v>33</v>
      </c>
      <c r="I39" s="11">
        <v>12</v>
      </c>
      <c r="J39" s="23">
        <f t="shared" si="7"/>
        <v>24</v>
      </c>
      <c r="K39" s="4"/>
      <c r="L39" s="4"/>
      <c r="M39" s="4"/>
      <c r="N39" s="4"/>
      <c r="O39" s="4"/>
      <c r="P39" s="4"/>
      <c r="Q39" s="24">
        <f t="shared" si="8"/>
        <v>0</v>
      </c>
      <c r="R39" s="23">
        <f t="shared" si="9"/>
        <v>0</v>
      </c>
      <c r="S39" s="4"/>
      <c r="T39" s="4">
        <v>0</v>
      </c>
      <c r="U39" s="23">
        <f t="shared" si="10"/>
        <v>0</v>
      </c>
      <c r="V39" s="4">
        <v>33</v>
      </c>
      <c r="W39" s="4">
        <v>12</v>
      </c>
      <c r="X39" s="4">
        <v>33</v>
      </c>
      <c r="Y39" s="4">
        <v>12</v>
      </c>
      <c r="Z39" s="4">
        <v>29</v>
      </c>
      <c r="AA39" s="4">
        <v>16</v>
      </c>
      <c r="AB39" s="24">
        <f t="shared" si="11"/>
        <v>40</v>
      </c>
      <c r="AC39" s="23">
        <f t="shared" si="12"/>
        <v>60</v>
      </c>
      <c r="AD39" s="21">
        <f t="shared" si="13"/>
        <v>84</v>
      </c>
      <c r="AE39" s="24"/>
      <c r="AF39" s="22"/>
      <c r="AG39" s="22"/>
      <c r="AH39" s="22"/>
    </row>
    <row r="40" spans="1:34" x14ac:dyDescent="0.3">
      <c r="A40" s="10">
        <v>36</v>
      </c>
      <c r="B40" s="11" t="s">
        <v>94</v>
      </c>
      <c r="C40" s="11" t="s">
        <v>14</v>
      </c>
      <c r="D40" s="28" t="s">
        <v>146</v>
      </c>
      <c r="E40" s="8">
        <v>39254</v>
      </c>
      <c r="F40" s="8" t="s">
        <v>167</v>
      </c>
      <c r="G40" s="8" t="s">
        <v>167</v>
      </c>
      <c r="H40" s="11"/>
      <c r="I40" s="11">
        <v>0</v>
      </c>
      <c r="J40" s="23">
        <f t="shared" si="7"/>
        <v>0</v>
      </c>
      <c r="K40" s="4"/>
      <c r="L40" s="4"/>
      <c r="M40" s="4"/>
      <c r="N40" s="4"/>
      <c r="O40" s="4"/>
      <c r="P40" s="4"/>
      <c r="Q40" s="24">
        <f t="shared" si="8"/>
        <v>0</v>
      </c>
      <c r="R40" s="23">
        <f t="shared" si="9"/>
        <v>0</v>
      </c>
      <c r="S40" s="4"/>
      <c r="T40" s="4">
        <v>0</v>
      </c>
      <c r="U40" s="23">
        <f t="shared" si="10"/>
        <v>0</v>
      </c>
      <c r="V40" s="4">
        <v>35</v>
      </c>
      <c r="W40" s="4">
        <v>10</v>
      </c>
      <c r="X40" s="4">
        <v>26</v>
      </c>
      <c r="Y40" s="4">
        <v>19</v>
      </c>
      <c r="Z40" s="4">
        <v>19</v>
      </c>
      <c r="AA40" s="4">
        <v>26</v>
      </c>
      <c r="AB40" s="24">
        <f t="shared" si="11"/>
        <v>55</v>
      </c>
      <c r="AC40" s="23">
        <f t="shared" si="12"/>
        <v>82.5</v>
      </c>
      <c r="AD40" s="21">
        <f t="shared" si="13"/>
        <v>82.5</v>
      </c>
      <c r="AE40" s="24"/>
      <c r="AF40" s="22"/>
      <c r="AG40" s="22"/>
      <c r="AH40" s="22"/>
    </row>
    <row r="41" spans="1:34" x14ac:dyDescent="0.3">
      <c r="A41" s="1">
        <v>37</v>
      </c>
      <c r="B41" s="101" t="s">
        <v>55</v>
      </c>
      <c r="C41" s="11" t="s">
        <v>16</v>
      </c>
      <c r="D41" s="28" t="s">
        <v>146</v>
      </c>
      <c r="E41" s="8">
        <v>38790</v>
      </c>
      <c r="F41" s="8" t="s">
        <v>167</v>
      </c>
      <c r="G41" s="100" t="s">
        <v>168</v>
      </c>
      <c r="H41" s="11">
        <v>32</v>
      </c>
      <c r="I41" s="11">
        <v>13</v>
      </c>
      <c r="J41" s="23">
        <f t="shared" si="7"/>
        <v>26</v>
      </c>
      <c r="K41" s="4"/>
      <c r="L41" s="4"/>
      <c r="M41" s="4"/>
      <c r="N41" s="4"/>
      <c r="O41" s="4"/>
      <c r="P41" s="4"/>
      <c r="Q41" s="24">
        <f t="shared" si="8"/>
        <v>0</v>
      </c>
      <c r="R41" s="23">
        <f t="shared" si="9"/>
        <v>0</v>
      </c>
      <c r="S41" s="4"/>
      <c r="T41" s="4">
        <v>0</v>
      </c>
      <c r="U41" s="23">
        <f t="shared" si="10"/>
        <v>0</v>
      </c>
      <c r="V41" s="4">
        <v>32</v>
      </c>
      <c r="W41" s="4">
        <v>13</v>
      </c>
      <c r="X41" s="4">
        <v>27</v>
      </c>
      <c r="Y41" s="4">
        <v>18</v>
      </c>
      <c r="Z41" s="4">
        <v>39</v>
      </c>
      <c r="AA41" s="4">
        <v>6</v>
      </c>
      <c r="AB41" s="24">
        <f t="shared" si="11"/>
        <v>37</v>
      </c>
      <c r="AC41" s="23">
        <f t="shared" si="12"/>
        <v>55.5</v>
      </c>
      <c r="AD41" s="21">
        <f t="shared" si="13"/>
        <v>81.5</v>
      </c>
      <c r="AE41" s="24"/>
      <c r="AF41" s="22"/>
      <c r="AG41" s="22"/>
      <c r="AH41" s="22"/>
    </row>
    <row r="42" spans="1:34" x14ac:dyDescent="0.3">
      <c r="A42" s="10">
        <v>38</v>
      </c>
      <c r="B42" s="7" t="s">
        <v>122</v>
      </c>
      <c r="C42" s="2" t="s">
        <v>86</v>
      </c>
      <c r="D42" s="28" t="s">
        <v>146</v>
      </c>
      <c r="E42" s="3">
        <v>39932</v>
      </c>
      <c r="F42" s="8" t="s">
        <v>142</v>
      </c>
      <c r="G42" s="32" t="s">
        <v>142</v>
      </c>
      <c r="H42" s="2"/>
      <c r="I42" s="4">
        <v>0</v>
      </c>
      <c r="J42" s="23">
        <f t="shared" si="7"/>
        <v>0</v>
      </c>
      <c r="K42" s="2"/>
      <c r="L42" s="2"/>
      <c r="M42" s="2"/>
      <c r="N42" s="2"/>
      <c r="O42" s="2"/>
      <c r="P42" s="2"/>
      <c r="Q42" s="24">
        <f t="shared" si="8"/>
        <v>0</v>
      </c>
      <c r="R42" s="23">
        <f t="shared" si="9"/>
        <v>0</v>
      </c>
      <c r="S42" s="2"/>
      <c r="T42" s="4">
        <v>0</v>
      </c>
      <c r="U42" s="23">
        <f t="shared" si="10"/>
        <v>0</v>
      </c>
      <c r="V42" s="4">
        <v>17</v>
      </c>
      <c r="W42" s="4">
        <v>28</v>
      </c>
      <c r="X42" s="4"/>
      <c r="Y42" s="4"/>
      <c r="Z42" s="4">
        <v>24</v>
      </c>
      <c r="AA42" s="4">
        <v>21</v>
      </c>
      <c r="AB42" s="24">
        <f t="shared" si="11"/>
        <v>49</v>
      </c>
      <c r="AC42" s="23">
        <f t="shared" si="12"/>
        <v>73.5</v>
      </c>
      <c r="AD42" s="21">
        <f t="shared" si="13"/>
        <v>73.5</v>
      </c>
      <c r="AE42" s="24">
        <v>9</v>
      </c>
      <c r="AF42" s="22"/>
      <c r="AG42" s="22"/>
      <c r="AH42" s="22"/>
    </row>
    <row r="43" spans="1:34" x14ac:dyDescent="0.3">
      <c r="A43" s="1">
        <v>39</v>
      </c>
      <c r="B43" s="101" t="s">
        <v>61</v>
      </c>
      <c r="C43" s="11" t="s">
        <v>11</v>
      </c>
      <c r="D43" s="28" t="s">
        <v>146</v>
      </c>
      <c r="E43" s="8">
        <v>38611</v>
      </c>
      <c r="F43" s="8" t="s">
        <v>167</v>
      </c>
      <c r="G43" s="100" t="s">
        <v>168</v>
      </c>
      <c r="H43" s="11"/>
      <c r="I43" s="11">
        <v>0</v>
      </c>
      <c r="J43" s="23">
        <f t="shared" si="7"/>
        <v>0</v>
      </c>
      <c r="K43" s="4"/>
      <c r="L43" s="4"/>
      <c r="M43" s="4"/>
      <c r="N43" s="4"/>
      <c r="O43" s="4"/>
      <c r="P43" s="4"/>
      <c r="Q43" s="24">
        <f t="shared" si="8"/>
        <v>0</v>
      </c>
      <c r="R43" s="23">
        <f t="shared" si="9"/>
        <v>0</v>
      </c>
      <c r="S43" s="4"/>
      <c r="T43" s="4">
        <v>0</v>
      </c>
      <c r="U43" s="23">
        <f t="shared" si="10"/>
        <v>0</v>
      </c>
      <c r="V43" s="4">
        <v>22</v>
      </c>
      <c r="W43" s="4">
        <v>23</v>
      </c>
      <c r="X43" s="4">
        <v>38</v>
      </c>
      <c r="Y43" s="4">
        <v>7</v>
      </c>
      <c r="Z43" s="4">
        <v>31</v>
      </c>
      <c r="AA43" s="4">
        <v>14</v>
      </c>
      <c r="AB43" s="24">
        <f t="shared" si="11"/>
        <v>44</v>
      </c>
      <c r="AC43" s="23">
        <f t="shared" si="12"/>
        <v>66</v>
      </c>
      <c r="AD43" s="21">
        <f t="shared" si="13"/>
        <v>66</v>
      </c>
      <c r="AE43" s="24"/>
      <c r="AF43" s="22"/>
      <c r="AG43" s="22"/>
      <c r="AH43" s="22"/>
    </row>
    <row r="44" spans="1:34" x14ac:dyDescent="0.3">
      <c r="A44" s="10">
        <v>40</v>
      </c>
      <c r="B44" s="7" t="s">
        <v>121</v>
      </c>
      <c r="C44" s="2" t="s">
        <v>9</v>
      </c>
      <c r="D44" s="28" t="s">
        <v>146</v>
      </c>
      <c r="E44" s="3">
        <v>39544</v>
      </c>
      <c r="F44" s="8" t="s">
        <v>142</v>
      </c>
      <c r="G44" s="8" t="s">
        <v>167</v>
      </c>
      <c r="H44" s="2"/>
      <c r="I44" s="4">
        <v>0</v>
      </c>
      <c r="J44" s="23">
        <f t="shared" si="7"/>
        <v>0</v>
      </c>
      <c r="K44" s="2"/>
      <c r="L44" s="2"/>
      <c r="M44" s="2"/>
      <c r="N44" s="2"/>
      <c r="O44" s="2"/>
      <c r="P44" s="2"/>
      <c r="Q44" s="24">
        <f t="shared" si="8"/>
        <v>0</v>
      </c>
      <c r="R44" s="23">
        <f t="shared" si="9"/>
        <v>0</v>
      </c>
      <c r="S44" s="2"/>
      <c r="T44" s="4">
        <v>0</v>
      </c>
      <c r="U44" s="23">
        <f t="shared" si="10"/>
        <v>0</v>
      </c>
      <c r="V44" s="2"/>
      <c r="W44" s="2"/>
      <c r="X44" s="4">
        <v>25</v>
      </c>
      <c r="Y44" s="4">
        <v>20</v>
      </c>
      <c r="Z44" s="4">
        <v>23</v>
      </c>
      <c r="AA44" s="4">
        <v>22</v>
      </c>
      <c r="AB44" s="24">
        <f t="shared" si="11"/>
        <v>42</v>
      </c>
      <c r="AC44" s="23">
        <f t="shared" si="12"/>
        <v>63</v>
      </c>
      <c r="AD44" s="21">
        <f t="shared" si="13"/>
        <v>63</v>
      </c>
      <c r="AE44" s="24">
        <v>13</v>
      </c>
      <c r="AF44" s="22"/>
      <c r="AG44" s="22"/>
      <c r="AH44" s="22"/>
    </row>
    <row r="45" spans="1:34" x14ac:dyDescent="0.3">
      <c r="A45" s="10">
        <v>41</v>
      </c>
      <c r="B45" s="11" t="s">
        <v>33</v>
      </c>
      <c r="C45" s="11" t="s">
        <v>15</v>
      </c>
      <c r="D45" s="28" t="s">
        <v>146</v>
      </c>
      <c r="E45" s="8">
        <v>39183</v>
      </c>
      <c r="F45" s="8" t="s">
        <v>167</v>
      </c>
      <c r="G45" s="8" t="s">
        <v>167</v>
      </c>
      <c r="H45" s="11">
        <v>38</v>
      </c>
      <c r="I45" s="11">
        <v>7</v>
      </c>
      <c r="J45" s="23">
        <f t="shared" si="7"/>
        <v>14</v>
      </c>
      <c r="K45" s="4"/>
      <c r="L45" s="4"/>
      <c r="M45" s="4"/>
      <c r="N45" s="4"/>
      <c r="O45" s="4"/>
      <c r="P45" s="4"/>
      <c r="Q45" s="24">
        <f t="shared" si="8"/>
        <v>0</v>
      </c>
      <c r="R45" s="23">
        <f t="shared" si="9"/>
        <v>0</v>
      </c>
      <c r="S45" s="4"/>
      <c r="T45" s="4">
        <v>0</v>
      </c>
      <c r="U45" s="23">
        <f t="shared" si="10"/>
        <v>0</v>
      </c>
      <c r="V45" s="4">
        <v>34</v>
      </c>
      <c r="W45" s="4">
        <v>11</v>
      </c>
      <c r="X45" s="4">
        <v>35</v>
      </c>
      <c r="Y45" s="4">
        <v>10</v>
      </c>
      <c r="Z45" s="4">
        <v>34</v>
      </c>
      <c r="AA45" s="4">
        <v>11</v>
      </c>
      <c r="AB45" s="24">
        <f t="shared" si="11"/>
        <v>32</v>
      </c>
      <c r="AC45" s="23">
        <f t="shared" si="12"/>
        <v>48</v>
      </c>
      <c r="AD45" s="21">
        <f t="shared" si="13"/>
        <v>62</v>
      </c>
      <c r="AE45" s="24"/>
      <c r="AF45" s="22"/>
      <c r="AG45" s="22"/>
      <c r="AH45" s="22"/>
    </row>
    <row r="46" spans="1:34" x14ac:dyDescent="0.3">
      <c r="A46" s="1">
        <v>42</v>
      </c>
      <c r="B46" s="11" t="s">
        <v>93</v>
      </c>
      <c r="C46" s="11" t="s">
        <v>15</v>
      </c>
      <c r="D46" s="28" t="s">
        <v>146</v>
      </c>
      <c r="E46" s="8">
        <v>38924</v>
      </c>
      <c r="F46" s="8" t="s">
        <v>167</v>
      </c>
      <c r="G46" s="8" t="s">
        <v>167</v>
      </c>
      <c r="H46" s="11">
        <v>35</v>
      </c>
      <c r="I46" s="11">
        <v>10</v>
      </c>
      <c r="J46" s="23">
        <f t="shared" si="7"/>
        <v>20</v>
      </c>
      <c r="K46" s="4"/>
      <c r="L46" s="4"/>
      <c r="M46" s="4"/>
      <c r="N46" s="4"/>
      <c r="O46" s="4"/>
      <c r="P46" s="4"/>
      <c r="Q46" s="24">
        <f t="shared" si="8"/>
        <v>0</v>
      </c>
      <c r="R46" s="23">
        <f t="shared" si="9"/>
        <v>0</v>
      </c>
      <c r="S46" s="4"/>
      <c r="T46" s="4">
        <v>0</v>
      </c>
      <c r="U46" s="23">
        <f t="shared" si="10"/>
        <v>0</v>
      </c>
      <c r="V46" s="4">
        <v>37</v>
      </c>
      <c r="W46" s="4">
        <v>8</v>
      </c>
      <c r="X46" s="4">
        <v>37</v>
      </c>
      <c r="Y46" s="4">
        <v>8</v>
      </c>
      <c r="Z46" s="4">
        <v>33</v>
      </c>
      <c r="AA46" s="4">
        <v>12</v>
      </c>
      <c r="AB46" s="24">
        <f t="shared" si="11"/>
        <v>28</v>
      </c>
      <c r="AC46" s="23">
        <f t="shared" si="12"/>
        <v>42</v>
      </c>
      <c r="AD46" s="21">
        <f t="shared" si="13"/>
        <v>62</v>
      </c>
      <c r="AE46" s="24"/>
      <c r="AF46" s="22"/>
      <c r="AG46" s="22"/>
      <c r="AH46" s="22"/>
    </row>
    <row r="47" spans="1:34" x14ac:dyDescent="0.3">
      <c r="A47" s="10">
        <v>43</v>
      </c>
      <c r="B47" s="7" t="s">
        <v>123</v>
      </c>
      <c r="C47" s="2" t="s">
        <v>17</v>
      </c>
      <c r="D47" s="28" t="s">
        <v>146</v>
      </c>
      <c r="E47" s="3">
        <v>39280</v>
      </c>
      <c r="F47" s="8" t="s">
        <v>142</v>
      </c>
      <c r="G47" s="8" t="s">
        <v>167</v>
      </c>
      <c r="H47" s="2"/>
      <c r="I47" s="4">
        <v>0</v>
      </c>
      <c r="J47" s="23">
        <f t="shared" si="7"/>
        <v>0</v>
      </c>
      <c r="K47" s="2"/>
      <c r="L47" s="2"/>
      <c r="M47" s="2"/>
      <c r="N47" s="2"/>
      <c r="O47" s="2"/>
      <c r="P47" s="2"/>
      <c r="Q47" s="24">
        <f t="shared" si="8"/>
        <v>0</v>
      </c>
      <c r="R47" s="23">
        <f t="shared" si="9"/>
        <v>0</v>
      </c>
      <c r="S47" s="2"/>
      <c r="T47" s="4">
        <v>0</v>
      </c>
      <c r="U47" s="23">
        <f t="shared" si="10"/>
        <v>0</v>
      </c>
      <c r="V47" s="4">
        <v>19</v>
      </c>
      <c r="W47" s="4">
        <v>26</v>
      </c>
      <c r="X47" s="4">
        <v>31</v>
      </c>
      <c r="Y47" s="4">
        <v>14</v>
      </c>
      <c r="Z47" s="4"/>
      <c r="AA47" s="4"/>
      <c r="AB47" s="24">
        <f t="shared" si="11"/>
        <v>40</v>
      </c>
      <c r="AC47" s="23">
        <f t="shared" si="12"/>
        <v>60</v>
      </c>
      <c r="AD47" s="21">
        <f t="shared" si="13"/>
        <v>60</v>
      </c>
      <c r="AE47" s="24">
        <v>16</v>
      </c>
      <c r="AF47" s="22"/>
      <c r="AG47" s="22"/>
      <c r="AH47" s="22"/>
    </row>
    <row r="48" spans="1:34" x14ac:dyDescent="0.3">
      <c r="A48" s="1">
        <v>44</v>
      </c>
      <c r="B48" s="11" t="s">
        <v>106</v>
      </c>
      <c r="C48" s="11" t="s">
        <v>20</v>
      </c>
      <c r="D48" s="28" t="s">
        <v>146</v>
      </c>
      <c r="E48" s="12">
        <v>39298</v>
      </c>
      <c r="F48" s="8" t="s">
        <v>142</v>
      </c>
      <c r="G48" s="8" t="s">
        <v>167</v>
      </c>
      <c r="H48" s="11">
        <v>18</v>
      </c>
      <c r="I48" s="11">
        <v>27</v>
      </c>
      <c r="J48" s="23">
        <f t="shared" si="7"/>
        <v>54</v>
      </c>
      <c r="K48" s="4"/>
      <c r="L48" s="4"/>
      <c r="M48" s="4"/>
      <c r="N48" s="4"/>
      <c r="O48" s="4"/>
      <c r="P48" s="4"/>
      <c r="Q48" s="24">
        <f t="shared" si="8"/>
        <v>0</v>
      </c>
      <c r="R48" s="23">
        <f t="shared" si="9"/>
        <v>0</v>
      </c>
      <c r="S48" s="4"/>
      <c r="T48" s="4">
        <v>0</v>
      </c>
      <c r="U48" s="23">
        <f t="shared" si="10"/>
        <v>0</v>
      </c>
      <c r="V48" s="2"/>
      <c r="W48" s="2"/>
      <c r="X48" s="2"/>
      <c r="Y48" s="2"/>
      <c r="Z48" s="2"/>
      <c r="AA48" s="2"/>
      <c r="AB48" s="24">
        <f t="shared" si="11"/>
        <v>0</v>
      </c>
      <c r="AC48" s="23">
        <f t="shared" si="12"/>
        <v>0</v>
      </c>
      <c r="AD48" s="21">
        <f t="shared" si="13"/>
        <v>54</v>
      </c>
      <c r="AE48" s="24"/>
      <c r="AF48" s="22"/>
      <c r="AG48" s="22"/>
      <c r="AH48" s="22"/>
    </row>
    <row r="49" spans="1:34" x14ac:dyDescent="0.3">
      <c r="A49" s="10">
        <v>45</v>
      </c>
      <c r="B49" s="11" t="s">
        <v>96</v>
      </c>
      <c r="C49" s="11" t="s">
        <v>11</v>
      </c>
      <c r="D49" s="28" t="s">
        <v>146</v>
      </c>
      <c r="E49" s="8">
        <v>39161</v>
      </c>
      <c r="F49" s="8" t="s">
        <v>167</v>
      </c>
      <c r="G49" s="8" t="s">
        <v>167</v>
      </c>
      <c r="H49" s="11">
        <v>39</v>
      </c>
      <c r="I49" s="11">
        <v>6</v>
      </c>
      <c r="J49" s="23">
        <f t="shared" si="7"/>
        <v>12</v>
      </c>
      <c r="K49" s="4"/>
      <c r="L49" s="4"/>
      <c r="M49" s="4"/>
      <c r="N49" s="4"/>
      <c r="O49" s="4"/>
      <c r="P49" s="4"/>
      <c r="Q49" s="24">
        <f t="shared" si="8"/>
        <v>0</v>
      </c>
      <c r="R49" s="23">
        <f t="shared" si="9"/>
        <v>0</v>
      </c>
      <c r="S49" s="4"/>
      <c r="T49" s="4">
        <v>0</v>
      </c>
      <c r="U49" s="23">
        <f t="shared" si="10"/>
        <v>0</v>
      </c>
      <c r="V49" s="4"/>
      <c r="W49" s="4"/>
      <c r="X49" s="4">
        <v>32</v>
      </c>
      <c r="Y49" s="4">
        <v>13</v>
      </c>
      <c r="Z49" s="4">
        <v>36</v>
      </c>
      <c r="AA49" s="4">
        <v>9</v>
      </c>
      <c r="AB49" s="24">
        <f t="shared" si="11"/>
        <v>22</v>
      </c>
      <c r="AC49" s="23">
        <f t="shared" si="12"/>
        <v>33</v>
      </c>
      <c r="AD49" s="21">
        <f t="shared" si="13"/>
        <v>45</v>
      </c>
      <c r="AE49" s="24"/>
      <c r="AF49" s="22"/>
      <c r="AG49" s="22"/>
      <c r="AH49" s="22"/>
    </row>
    <row r="50" spans="1:34" x14ac:dyDescent="0.3">
      <c r="A50" s="10">
        <v>46</v>
      </c>
      <c r="B50" s="7" t="s">
        <v>120</v>
      </c>
      <c r="C50" s="2" t="s">
        <v>11</v>
      </c>
      <c r="D50" s="28" t="s">
        <v>146</v>
      </c>
      <c r="E50" s="3">
        <v>39849</v>
      </c>
      <c r="F50" s="8" t="s">
        <v>142</v>
      </c>
      <c r="G50" s="32" t="s">
        <v>142</v>
      </c>
      <c r="H50" s="2"/>
      <c r="I50" s="4">
        <v>0</v>
      </c>
      <c r="J50" s="23">
        <f t="shared" si="7"/>
        <v>0</v>
      </c>
      <c r="K50" s="2"/>
      <c r="L50" s="2"/>
      <c r="M50" s="2"/>
      <c r="N50" s="2"/>
      <c r="O50" s="2"/>
      <c r="P50" s="2"/>
      <c r="Q50" s="24">
        <f t="shared" si="8"/>
        <v>0</v>
      </c>
      <c r="R50" s="23">
        <f t="shared" si="9"/>
        <v>0</v>
      </c>
      <c r="S50" s="2"/>
      <c r="T50" s="4">
        <v>0</v>
      </c>
      <c r="U50" s="23">
        <f t="shared" si="10"/>
        <v>0</v>
      </c>
      <c r="V50" s="4"/>
      <c r="W50" s="4"/>
      <c r="X50" s="4"/>
      <c r="Y50" s="4"/>
      <c r="Z50" s="4">
        <v>21</v>
      </c>
      <c r="AA50" s="4">
        <v>24</v>
      </c>
      <c r="AB50" s="24">
        <f t="shared" si="11"/>
        <v>24</v>
      </c>
      <c r="AC50" s="23">
        <f t="shared" si="12"/>
        <v>36</v>
      </c>
      <c r="AD50" s="21">
        <f t="shared" si="13"/>
        <v>36</v>
      </c>
      <c r="AE50" s="24">
        <v>21</v>
      </c>
      <c r="AF50" s="22"/>
      <c r="AG50" s="22"/>
      <c r="AH50" s="22"/>
    </row>
    <row r="51" spans="1:34" x14ac:dyDescent="0.3">
      <c r="A51" s="1">
        <v>47</v>
      </c>
      <c r="B51" s="101" t="s">
        <v>60</v>
      </c>
      <c r="C51" s="11" t="s">
        <v>12</v>
      </c>
      <c r="D51" s="28" t="s">
        <v>146</v>
      </c>
      <c r="E51" s="8">
        <v>38571</v>
      </c>
      <c r="F51" s="8" t="s">
        <v>167</v>
      </c>
      <c r="G51" s="100" t="s">
        <v>168</v>
      </c>
      <c r="H51" s="11">
        <v>28</v>
      </c>
      <c r="I51" s="11">
        <v>17</v>
      </c>
      <c r="J51" s="23">
        <f t="shared" si="7"/>
        <v>34</v>
      </c>
      <c r="K51" s="4"/>
      <c r="L51" s="4"/>
      <c r="M51" s="4"/>
      <c r="N51" s="4"/>
      <c r="O51" s="4"/>
      <c r="P51" s="4"/>
      <c r="Q51" s="24">
        <f t="shared" si="8"/>
        <v>0</v>
      </c>
      <c r="R51" s="23">
        <f t="shared" si="9"/>
        <v>0</v>
      </c>
      <c r="S51" s="4"/>
      <c r="T51" s="4">
        <v>0</v>
      </c>
      <c r="U51" s="23">
        <f t="shared" si="10"/>
        <v>0</v>
      </c>
      <c r="V51" s="2"/>
      <c r="W51" s="2"/>
      <c r="X51" s="2"/>
      <c r="Y51" s="2"/>
      <c r="Z51" s="2"/>
      <c r="AA51" s="2"/>
      <c r="AB51" s="24">
        <f t="shared" si="11"/>
        <v>0</v>
      </c>
      <c r="AC51" s="23">
        <f t="shared" si="12"/>
        <v>0</v>
      </c>
      <c r="AD51" s="21">
        <f t="shared" si="13"/>
        <v>34</v>
      </c>
      <c r="AE51" s="24"/>
      <c r="AF51" s="22"/>
      <c r="AG51" s="22"/>
      <c r="AH51" s="22"/>
    </row>
    <row r="52" spans="1:34" x14ac:dyDescent="0.3">
      <c r="A52" s="10">
        <v>48</v>
      </c>
      <c r="B52" s="7" t="s">
        <v>124</v>
      </c>
      <c r="C52" s="2" t="s">
        <v>11</v>
      </c>
      <c r="D52" s="28" t="s">
        <v>146</v>
      </c>
      <c r="E52" s="3">
        <v>39404</v>
      </c>
      <c r="F52" s="8" t="s">
        <v>142</v>
      </c>
      <c r="G52" s="8" t="s">
        <v>167</v>
      </c>
      <c r="H52" s="2"/>
      <c r="I52" s="4">
        <v>0</v>
      </c>
      <c r="J52" s="23">
        <f t="shared" si="7"/>
        <v>0</v>
      </c>
      <c r="K52" s="2"/>
      <c r="L52" s="2"/>
      <c r="M52" s="2"/>
      <c r="N52" s="2"/>
      <c r="O52" s="2"/>
      <c r="P52" s="2"/>
      <c r="Q52" s="24">
        <f t="shared" si="8"/>
        <v>0</v>
      </c>
      <c r="R52" s="23">
        <f t="shared" si="9"/>
        <v>0</v>
      </c>
      <c r="S52" s="2"/>
      <c r="T52" s="4">
        <v>0</v>
      </c>
      <c r="U52" s="23">
        <f t="shared" si="10"/>
        <v>0</v>
      </c>
      <c r="V52" s="4">
        <v>24</v>
      </c>
      <c r="W52" s="4">
        <v>21</v>
      </c>
      <c r="X52" s="4"/>
      <c r="Y52" s="4"/>
      <c r="Z52" s="4"/>
      <c r="AA52" s="4"/>
      <c r="AB52" s="24">
        <f t="shared" si="11"/>
        <v>21</v>
      </c>
      <c r="AC52" s="23">
        <f t="shared" si="12"/>
        <v>31.5</v>
      </c>
      <c r="AD52" s="21">
        <f t="shared" si="13"/>
        <v>31.5</v>
      </c>
      <c r="AE52" s="24">
        <v>34</v>
      </c>
      <c r="AF52" s="22"/>
      <c r="AG52" s="22"/>
      <c r="AH52" s="22"/>
    </row>
    <row r="53" spans="1:34" x14ac:dyDescent="0.3">
      <c r="A53" s="1">
        <v>49</v>
      </c>
      <c r="B53" s="7" t="s">
        <v>125</v>
      </c>
      <c r="C53" s="2" t="s">
        <v>14</v>
      </c>
      <c r="D53" s="28" t="s">
        <v>146</v>
      </c>
      <c r="E53" s="3">
        <v>39900</v>
      </c>
      <c r="F53" s="8" t="s">
        <v>142</v>
      </c>
      <c r="G53" s="32" t="s">
        <v>142</v>
      </c>
      <c r="H53" s="2"/>
      <c r="I53" s="4">
        <v>0</v>
      </c>
      <c r="J53" s="23">
        <f t="shared" si="7"/>
        <v>0</v>
      </c>
      <c r="K53" s="2"/>
      <c r="L53" s="2"/>
      <c r="M53" s="2"/>
      <c r="N53" s="2"/>
      <c r="O53" s="2"/>
      <c r="P53" s="2"/>
      <c r="Q53" s="24">
        <f t="shared" si="8"/>
        <v>0</v>
      </c>
      <c r="R53" s="23">
        <f t="shared" si="9"/>
        <v>0</v>
      </c>
      <c r="S53" s="2"/>
      <c r="T53" s="4">
        <v>0</v>
      </c>
      <c r="U53" s="23">
        <f t="shared" si="10"/>
        <v>0</v>
      </c>
      <c r="V53" s="4">
        <v>25</v>
      </c>
      <c r="W53" s="4">
        <v>20</v>
      </c>
      <c r="X53" s="4"/>
      <c r="Y53" s="4"/>
      <c r="Z53" s="4"/>
      <c r="AA53" s="4"/>
      <c r="AB53" s="24">
        <f t="shared" si="11"/>
        <v>20</v>
      </c>
      <c r="AC53" s="23">
        <f t="shared" si="12"/>
        <v>30</v>
      </c>
      <c r="AD53" s="21">
        <f t="shared" si="13"/>
        <v>30</v>
      </c>
      <c r="AE53" s="24">
        <v>17</v>
      </c>
      <c r="AF53" s="22"/>
      <c r="AG53" s="22"/>
      <c r="AH53" s="22"/>
    </row>
    <row r="54" spans="1:34" x14ac:dyDescent="0.3">
      <c r="A54" s="10">
        <v>50</v>
      </c>
      <c r="B54" s="101" t="s">
        <v>62</v>
      </c>
      <c r="C54" s="11" t="s">
        <v>12</v>
      </c>
      <c r="D54" s="28" t="s">
        <v>146</v>
      </c>
      <c r="E54" s="8">
        <v>38892</v>
      </c>
      <c r="F54" s="8" t="s">
        <v>167</v>
      </c>
      <c r="G54" s="100" t="s">
        <v>168</v>
      </c>
      <c r="H54" s="11">
        <v>30</v>
      </c>
      <c r="I54" s="11">
        <v>15</v>
      </c>
      <c r="J54" s="23">
        <f t="shared" si="7"/>
        <v>30</v>
      </c>
      <c r="K54" s="4"/>
      <c r="L54" s="4"/>
      <c r="M54" s="4"/>
      <c r="N54" s="4"/>
      <c r="O54" s="4"/>
      <c r="P54" s="4"/>
      <c r="Q54" s="24">
        <f t="shared" si="8"/>
        <v>0</v>
      </c>
      <c r="R54" s="23">
        <f t="shared" si="9"/>
        <v>0</v>
      </c>
      <c r="S54" s="4"/>
      <c r="T54" s="4">
        <v>0</v>
      </c>
      <c r="U54" s="23">
        <f t="shared" si="10"/>
        <v>0</v>
      </c>
      <c r="V54" s="2"/>
      <c r="W54" s="2"/>
      <c r="X54" s="2"/>
      <c r="Y54" s="2"/>
      <c r="Z54" s="2"/>
      <c r="AA54" s="2"/>
      <c r="AB54" s="24">
        <f t="shared" si="11"/>
        <v>0</v>
      </c>
      <c r="AC54" s="23">
        <f t="shared" si="12"/>
        <v>0</v>
      </c>
      <c r="AD54" s="21">
        <f t="shared" si="13"/>
        <v>30</v>
      </c>
      <c r="AE54" s="24"/>
      <c r="AF54" s="22"/>
      <c r="AG54" s="22"/>
      <c r="AH54" s="22"/>
    </row>
    <row r="55" spans="1:34" x14ac:dyDescent="0.3">
      <c r="A55" s="10">
        <v>51</v>
      </c>
      <c r="B55" s="11" t="s">
        <v>35</v>
      </c>
      <c r="C55" s="11" t="s">
        <v>15</v>
      </c>
      <c r="D55" s="28" t="s">
        <v>146</v>
      </c>
      <c r="E55" s="8">
        <v>38954</v>
      </c>
      <c r="F55" s="8" t="s">
        <v>167</v>
      </c>
      <c r="G55" s="8" t="s">
        <v>167</v>
      </c>
      <c r="H55" s="11">
        <v>31</v>
      </c>
      <c r="I55" s="11">
        <v>14</v>
      </c>
      <c r="J55" s="23">
        <f t="shared" si="7"/>
        <v>28</v>
      </c>
      <c r="K55" s="4"/>
      <c r="L55" s="4"/>
      <c r="M55" s="4"/>
      <c r="N55" s="4"/>
      <c r="O55" s="4"/>
      <c r="P55" s="4"/>
      <c r="Q55" s="24">
        <f t="shared" si="8"/>
        <v>0</v>
      </c>
      <c r="R55" s="23">
        <f t="shared" si="9"/>
        <v>0</v>
      </c>
      <c r="S55" s="4"/>
      <c r="T55" s="4">
        <v>0</v>
      </c>
      <c r="U55" s="23">
        <f t="shared" si="10"/>
        <v>0</v>
      </c>
      <c r="V55" s="2"/>
      <c r="W55" s="2"/>
      <c r="X55" s="2"/>
      <c r="Y55" s="2"/>
      <c r="Z55" s="2"/>
      <c r="AA55" s="2"/>
      <c r="AB55" s="24">
        <f t="shared" si="11"/>
        <v>0</v>
      </c>
      <c r="AC55" s="23">
        <f t="shared" si="12"/>
        <v>0</v>
      </c>
      <c r="AD55" s="21">
        <f t="shared" si="13"/>
        <v>28</v>
      </c>
      <c r="AE55" s="24"/>
      <c r="AF55" s="22"/>
      <c r="AG55" s="22"/>
      <c r="AH55" s="22"/>
    </row>
    <row r="56" spans="1:34" x14ac:dyDescent="0.3">
      <c r="A56" s="1">
        <v>52</v>
      </c>
      <c r="B56" s="101" t="s">
        <v>57</v>
      </c>
      <c r="C56" s="11" t="s">
        <v>11</v>
      </c>
      <c r="D56" s="28" t="s">
        <v>146</v>
      </c>
      <c r="E56" s="8">
        <v>38880</v>
      </c>
      <c r="F56" s="8" t="s">
        <v>167</v>
      </c>
      <c r="G56" s="100" t="s">
        <v>168</v>
      </c>
      <c r="H56" s="11">
        <v>37</v>
      </c>
      <c r="I56" s="11">
        <v>8</v>
      </c>
      <c r="J56" s="23">
        <f t="shared" si="7"/>
        <v>16</v>
      </c>
      <c r="K56" s="4"/>
      <c r="L56" s="4"/>
      <c r="M56" s="4"/>
      <c r="N56" s="4"/>
      <c r="O56" s="4"/>
      <c r="P56" s="4"/>
      <c r="Q56" s="24">
        <f t="shared" si="8"/>
        <v>0</v>
      </c>
      <c r="R56" s="23">
        <f t="shared" si="9"/>
        <v>0</v>
      </c>
      <c r="S56" s="4"/>
      <c r="T56" s="4">
        <v>0</v>
      </c>
      <c r="U56" s="23">
        <f t="shared" si="10"/>
        <v>0</v>
      </c>
      <c r="V56" s="2"/>
      <c r="W56" s="2"/>
      <c r="X56" s="2"/>
      <c r="Y56" s="2"/>
      <c r="Z56" s="2"/>
      <c r="AA56" s="2"/>
      <c r="AB56" s="24">
        <f t="shared" si="11"/>
        <v>0</v>
      </c>
      <c r="AC56" s="23">
        <f t="shared" si="12"/>
        <v>0</v>
      </c>
      <c r="AD56" s="21">
        <f t="shared" si="13"/>
        <v>16</v>
      </c>
      <c r="AE56" s="24"/>
      <c r="AF56" s="22"/>
      <c r="AG56" s="22"/>
      <c r="AH56" s="22"/>
    </row>
    <row r="57" spans="1:34" x14ac:dyDescent="0.3">
      <c r="A57" s="111">
        <v>53</v>
      </c>
      <c r="B57" s="40" t="s">
        <v>127</v>
      </c>
      <c r="C57" s="41" t="s">
        <v>9</v>
      </c>
      <c r="D57" s="42" t="s">
        <v>146</v>
      </c>
      <c r="E57" s="43">
        <v>39458</v>
      </c>
      <c r="F57" s="44" t="s">
        <v>142</v>
      </c>
      <c r="G57" s="44" t="s">
        <v>167</v>
      </c>
      <c r="H57" s="41"/>
      <c r="I57" s="45">
        <v>0</v>
      </c>
      <c r="J57" s="46">
        <f t="shared" si="7"/>
        <v>0</v>
      </c>
      <c r="K57" s="41"/>
      <c r="L57" s="41"/>
      <c r="M57" s="41"/>
      <c r="N57" s="41"/>
      <c r="O57" s="41"/>
      <c r="P57" s="41"/>
      <c r="Q57" s="47">
        <f t="shared" si="8"/>
        <v>0</v>
      </c>
      <c r="R57" s="46">
        <f t="shared" si="9"/>
        <v>0</v>
      </c>
      <c r="S57" s="41"/>
      <c r="T57" s="45">
        <v>0</v>
      </c>
      <c r="U57" s="46">
        <f t="shared" si="10"/>
        <v>0</v>
      </c>
      <c r="V57" s="45"/>
      <c r="W57" s="45"/>
      <c r="X57" s="45"/>
      <c r="Y57" s="45"/>
      <c r="Z57" s="45">
        <v>37</v>
      </c>
      <c r="AA57" s="45">
        <v>8</v>
      </c>
      <c r="AB57" s="47">
        <f t="shared" si="11"/>
        <v>8</v>
      </c>
      <c r="AC57" s="46">
        <f t="shared" si="12"/>
        <v>12</v>
      </c>
      <c r="AD57" s="48">
        <f t="shared" si="13"/>
        <v>12</v>
      </c>
      <c r="AE57" s="24">
        <v>19</v>
      </c>
      <c r="AF57" s="22"/>
      <c r="AG57" s="22"/>
      <c r="AH57" s="22"/>
    </row>
    <row r="58" spans="1:34" x14ac:dyDescent="0.3">
      <c r="A58" s="51">
        <v>54</v>
      </c>
      <c r="B58" s="59" t="s">
        <v>170</v>
      </c>
      <c r="C58" s="59" t="s">
        <v>77</v>
      </c>
      <c r="D58" s="52" t="s">
        <v>166</v>
      </c>
      <c r="E58" s="60">
        <v>39337</v>
      </c>
      <c r="F58" s="112" t="s">
        <v>142</v>
      </c>
      <c r="G58" s="113" t="s">
        <v>167</v>
      </c>
      <c r="H58" s="54"/>
      <c r="I58" s="55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114">
        <v>23</v>
      </c>
      <c r="AF58" s="54"/>
      <c r="AG58" s="54"/>
      <c r="AH58" s="54"/>
    </row>
    <row r="59" spans="1:34" x14ac:dyDescent="0.3">
      <c r="A59" s="115">
        <v>55</v>
      </c>
      <c r="B59" s="59" t="s">
        <v>171</v>
      </c>
      <c r="C59" s="59" t="s">
        <v>20</v>
      </c>
      <c r="D59" s="52" t="s">
        <v>166</v>
      </c>
      <c r="E59" s="60">
        <v>39427</v>
      </c>
      <c r="F59" s="112" t="s">
        <v>142</v>
      </c>
      <c r="G59" s="113" t="s">
        <v>167</v>
      </c>
      <c r="H59" s="54"/>
      <c r="I59" s="55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114">
        <v>25</v>
      </c>
      <c r="AF59" s="54"/>
      <c r="AG59" s="54"/>
      <c r="AH59" s="54"/>
    </row>
    <row r="60" spans="1:34" x14ac:dyDescent="0.3">
      <c r="A60" s="51">
        <v>56</v>
      </c>
      <c r="B60" s="59" t="s">
        <v>172</v>
      </c>
      <c r="C60" s="59" t="s">
        <v>18</v>
      </c>
      <c r="D60" s="52" t="s">
        <v>166</v>
      </c>
      <c r="E60" s="60">
        <v>39388</v>
      </c>
      <c r="F60" s="112" t="s">
        <v>142</v>
      </c>
      <c r="G60" s="113" t="s">
        <v>167</v>
      </c>
      <c r="H60" s="54"/>
      <c r="I60" s="55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114">
        <v>30</v>
      </c>
      <c r="AF60" s="54"/>
      <c r="AG60" s="54"/>
      <c r="AH60" s="54"/>
    </row>
    <row r="61" spans="1:34" x14ac:dyDescent="0.3">
      <c r="A61" s="115">
        <v>57</v>
      </c>
      <c r="B61" s="59" t="s">
        <v>173</v>
      </c>
      <c r="C61" s="59" t="s">
        <v>49</v>
      </c>
      <c r="D61" s="52" t="s">
        <v>166</v>
      </c>
      <c r="E61" s="60">
        <v>39477</v>
      </c>
      <c r="F61" s="112" t="s">
        <v>142</v>
      </c>
      <c r="G61" s="113" t="s">
        <v>167</v>
      </c>
      <c r="H61" s="54"/>
      <c r="I61" s="55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114">
        <v>32</v>
      </c>
      <c r="AF61" s="54"/>
      <c r="AG61" s="54"/>
      <c r="AH61" s="54"/>
    </row>
    <row r="62" spans="1:34" x14ac:dyDescent="0.3">
      <c r="A62" s="115">
        <v>58</v>
      </c>
      <c r="B62" s="59" t="s">
        <v>174</v>
      </c>
      <c r="C62" s="59" t="s">
        <v>12</v>
      </c>
      <c r="D62" s="52" t="s">
        <v>166</v>
      </c>
      <c r="E62" s="60">
        <v>39321</v>
      </c>
      <c r="F62" s="112" t="s">
        <v>142</v>
      </c>
      <c r="G62" s="113" t="s">
        <v>167</v>
      </c>
      <c r="H62" s="54"/>
      <c r="I62" s="55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114">
        <v>36</v>
      </c>
      <c r="AF62" s="54"/>
      <c r="AG62" s="54"/>
      <c r="AH62" s="54"/>
    </row>
    <row r="63" spans="1:34" x14ac:dyDescent="0.3">
      <c r="A63" s="51">
        <v>59</v>
      </c>
      <c r="B63" s="59" t="s">
        <v>175</v>
      </c>
      <c r="C63" s="59" t="s">
        <v>12</v>
      </c>
      <c r="D63" s="52" t="s">
        <v>166</v>
      </c>
      <c r="E63" s="60">
        <v>39596</v>
      </c>
      <c r="F63" s="112" t="s">
        <v>142</v>
      </c>
      <c r="G63" s="113" t="s">
        <v>167</v>
      </c>
      <c r="H63" s="54"/>
      <c r="I63" s="55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114">
        <v>38</v>
      </c>
      <c r="AF63" s="54"/>
      <c r="AG63" s="54"/>
      <c r="AH63" s="54"/>
    </row>
    <row r="64" spans="1:34" x14ac:dyDescent="0.3">
      <c r="A64" s="115">
        <v>60</v>
      </c>
      <c r="B64" s="59" t="s">
        <v>176</v>
      </c>
      <c r="C64" s="59" t="s">
        <v>9</v>
      </c>
      <c r="D64" s="52" t="s">
        <v>166</v>
      </c>
      <c r="E64" s="60">
        <v>39466</v>
      </c>
      <c r="F64" s="112" t="s">
        <v>142</v>
      </c>
      <c r="G64" s="113" t="s">
        <v>167</v>
      </c>
      <c r="H64" s="54"/>
      <c r="I64" s="55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114">
        <v>39</v>
      </c>
      <c r="AF64" s="54"/>
      <c r="AG64" s="54"/>
      <c r="AH64" s="54"/>
    </row>
    <row r="65" spans="1:34" x14ac:dyDescent="0.3">
      <c r="A65" s="51">
        <v>61</v>
      </c>
      <c r="B65" s="59" t="s">
        <v>177</v>
      </c>
      <c r="C65" s="59" t="s">
        <v>16</v>
      </c>
      <c r="D65" s="52" t="s">
        <v>166</v>
      </c>
      <c r="E65" s="60">
        <v>39571</v>
      </c>
      <c r="F65" s="112" t="s">
        <v>142</v>
      </c>
      <c r="G65" s="113" t="s">
        <v>167</v>
      </c>
      <c r="H65" s="54"/>
      <c r="I65" s="55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114">
        <v>41</v>
      </c>
      <c r="AF65" s="54"/>
      <c r="AG65" s="54"/>
      <c r="AH65" s="54"/>
    </row>
    <row r="66" spans="1:34" x14ac:dyDescent="0.3">
      <c r="A66" s="115">
        <v>62</v>
      </c>
      <c r="B66" s="59" t="s">
        <v>178</v>
      </c>
      <c r="C66" s="59" t="s">
        <v>12</v>
      </c>
      <c r="D66" s="52" t="s">
        <v>166</v>
      </c>
      <c r="E66" s="60">
        <v>39468</v>
      </c>
      <c r="F66" s="112" t="s">
        <v>142</v>
      </c>
      <c r="G66" s="113" t="s">
        <v>167</v>
      </c>
      <c r="H66" s="54"/>
      <c r="I66" s="55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114">
        <v>43</v>
      </c>
      <c r="AF66" s="54"/>
      <c r="AG66" s="54"/>
      <c r="AH66" s="54"/>
    </row>
    <row r="67" spans="1:34" x14ac:dyDescent="0.3">
      <c r="A67" s="51">
        <v>63</v>
      </c>
      <c r="B67" s="59" t="s">
        <v>179</v>
      </c>
      <c r="C67" s="59" t="s">
        <v>49</v>
      </c>
      <c r="D67" s="52" t="s">
        <v>166</v>
      </c>
      <c r="E67" s="60">
        <v>39524</v>
      </c>
      <c r="F67" s="112" t="s">
        <v>142</v>
      </c>
      <c r="G67" s="113" t="s">
        <v>167</v>
      </c>
      <c r="H67" s="54"/>
      <c r="I67" s="55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114">
        <v>44</v>
      </c>
      <c r="AF67" s="54"/>
      <c r="AG67" s="54"/>
      <c r="AH67" s="54"/>
    </row>
    <row r="68" spans="1:34" x14ac:dyDescent="0.3">
      <c r="A68" s="115">
        <v>64</v>
      </c>
      <c r="B68" s="59" t="s">
        <v>180</v>
      </c>
      <c r="C68" s="59" t="s">
        <v>11</v>
      </c>
      <c r="D68" s="52" t="s">
        <v>166</v>
      </c>
      <c r="E68" s="60">
        <v>39471</v>
      </c>
      <c r="F68" s="112" t="s">
        <v>142</v>
      </c>
      <c r="G68" s="113" t="s">
        <v>167</v>
      </c>
      <c r="H68" s="54"/>
      <c r="I68" s="55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114">
        <v>45</v>
      </c>
      <c r="AF68" s="54"/>
      <c r="AG68" s="54"/>
      <c r="AH68" s="54"/>
    </row>
    <row r="69" spans="1:34" x14ac:dyDescent="0.3">
      <c r="A69" s="115">
        <v>65</v>
      </c>
      <c r="B69" s="59" t="s">
        <v>181</v>
      </c>
      <c r="C69" s="59" t="s">
        <v>15</v>
      </c>
      <c r="D69" s="52" t="s">
        <v>166</v>
      </c>
      <c r="E69" s="60">
        <v>39502</v>
      </c>
      <c r="F69" s="112" t="s">
        <v>142</v>
      </c>
      <c r="G69" s="113" t="s">
        <v>167</v>
      </c>
      <c r="H69" s="54"/>
      <c r="I69" s="55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114">
        <v>47</v>
      </c>
      <c r="AF69" s="54"/>
      <c r="AG69" s="54"/>
      <c r="AH69" s="54"/>
    </row>
    <row r="70" spans="1:34" x14ac:dyDescent="0.3">
      <c r="A70" s="51">
        <v>66</v>
      </c>
      <c r="B70" s="59" t="s">
        <v>182</v>
      </c>
      <c r="C70" s="59" t="s">
        <v>11</v>
      </c>
      <c r="D70" s="52" t="s">
        <v>166</v>
      </c>
      <c r="E70" s="60">
        <v>39379</v>
      </c>
      <c r="F70" s="112" t="s">
        <v>142</v>
      </c>
      <c r="G70" s="113" t="s">
        <v>167</v>
      </c>
      <c r="H70" s="54"/>
      <c r="I70" s="55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114">
        <v>48</v>
      </c>
      <c r="AF70" s="54"/>
      <c r="AG70" s="54"/>
      <c r="AH70" s="54"/>
    </row>
    <row r="71" spans="1:34" x14ac:dyDescent="0.3">
      <c r="A71" s="115">
        <v>67</v>
      </c>
      <c r="B71" s="59" t="s">
        <v>183</v>
      </c>
      <c r="C71" s="59" t="s">
        <v>86</v>
      </c>
      <c r="D71" s="52" t="s">
        <v>166</v>
      </c>
      <c r="E71" s="60">
        <v>39626</v>
      </c>
      <c r="F71" s="112" t="s">
        <v>142</v>
      </c>
      <c r="G71" s="113" t="s">
        <v>167</v>
      </c>
      <c r="H71" s="54"/>
      <c r="I71" s="55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114">
        <v>49</v>
      </c>
      <c r="AF71" s="54"/>
      <c r="AG71" s="54"/>
      <c r="AH71" s="54"/>
    </row>
    <row r="72" spans="1:34" x14ac:dyDescent="0.3">
      <c r="A72" s="51">
        <v>68</v>
      </c>
      <c r="B72" s="59" t="s">
        <v>184</v>
      </c>
      <c r="C72" s="59" t="s">
        <v>12</v>
      </c>
      <c r="D72" s="52" t="s">
        <v>166</v>
      </c>
      <c r="E72" s="60">
        <v>39598</v>
      </c>
      <c r="F72" s="112" t="s">
        <v>142</v>
      </c>
      <c r="G72" s="113" t="s">
        <v>167</v>
      </c>
      <c r="H72" s="54"/>
      <c r="I72" s="55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114">
        <v>50</v>
      </c>
      <c r="AF72" s="54"/>
      <c r="AG72" s="54"/>
      <c r="AH72" s="54"/>
    </row>
    <row r="73" spans="1:34" x14ac:dyDescent="0.3">
      <c r="A73" s="115">
        <v>69</v>
      </c>
      <c r="B73" s="59" t="s">
        <v>185</v>
      </c>
      <c r="C73" s="59" t="s">
        <v>86</v>
      </c>
      <c r="D73" s="52" t="s">
        <v>166</v>
      </c>
      <c r="E73" s="60">
        <v>39571</v>
      </c>
      <c r="F73" s="112" t="s">
        <v>142</v>
      </c>
      <c r="G73" s="113" t="s">
        <v>167</v>
      </c>
      <c r="H73" s="54"/>
      <c r="I73" s="55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114">
        <v>51</v>
      </c>
      <c r="AF73" s="54"/>
      <c r="AG73" s="54"/>
      <c r="AH73" s="54"/>
    </row>
    <row r="74" spans="1:34" x14ac:dyDescent="0.3">
      <c r="A74" s="51">
        <v>70</v>
      </c>
      <c r="B74" s="59" t="s">
        <v>186</v>
      </c>
      <c r="C74" s="59" t="s">
        <v>53</v>
      </c>
      <c r="D74" s="52" t="s">
        <v>166</v>
      </c>
      <c r="E74" s="60">
        <v>39346</v>
      </c>
      <c r="F74" s="112" t="s">
        <v>142</v>
      </c>
      <c r="G74" s="113" t="s">
        <v>167</v>
      </c>
      <c r="H74" s="54"/>
      <c r="I74" s="55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114">
        <v>53</v>
      </c>
      <c r="AF74" s="54"/>
      <c r="AG74" s="54"/>
      <c r="AH74" s="54"/>
    </row>
  </sheetData>
  <sortState ref="B10:AH11">
    <sortCondition ref="B10"/>
  </sortState>
  <mergeCells count="24">
    <mergeCell ref="AD2:AD4"/>
    <mergeCell ref="H2:J2"/>
    <mergeCell ref="V2:AC2"/>
    <mergeCell ref="S3:T3"/>
    <mergeCell ref="S2:U2"/>
    <mergeCell ref="M3:N3"/>
    <mergeCell ref="O3:P3"/>
    <mergeCell ref="AB3:AB4"/>
    <mergeCell ref="AF2:AH2"/>
    <mergeCell ref="H3:I3"/>
    <mergeCell ref="A1:A4"/>
    <mergeCell ref="B1:B4"/>
    <mergeCell ref="C1:C4"/>
    <mergeCell ref="E1:E4"/>
    <mergeCell ref="K3:L3"/>
    <mergeCell ref="V3:W3"/>
    <mergeCell ref="X3:Y3"/>
    <mergeCell ref="Z3:AA3"/>
    <mergeCell ref="D1:D4"/>
    <mergeCell ref="F1:F4"/>
    <mergeCell ref="G1:G4"/>
    <mergeCell ref="K2:R2"/>
    <mergeCell ref="Q3:Q4"/>
    <mergeCell ref="H1:A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Юниорки</vt:lpstr>
      <vt:lpstr>Юниоры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dcterms:created xsi:type="dcterms:W3CDTF">2023-10-28T00:21:05Z</dcterms:created>
  <dcterms:modified xsi:type="dcterms:W3CDTF">2025-03-26T15:18:18Z</dcterms:modified>
</cp:coreProperties>
</file>