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Ольга Ирхина\ТЕХКОМ\Текучка\Рейтинги\2024_2025\ЦП\"/>
    </mc:Choice>
  </mc:AlternateContent>
  <bookViews>
    <workbookView xWindow="0" yWindow="0" windowWidth="23040" windowHeight="9384" activeTab="1"/>
  </bookViews>
  <sheets>
    <sheet name="Женщины" sheetId="4" r:id="rId1"/>
    <sheet name="Мужчины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1" i="2" l="1"/>
  <c r="O31" i="2" s="1"/>
  <c r="N8" i="2"/>
  <c r="O8" i="2" s="1"/>
  <c r="N39" i="2"/>
  <c r="O39" i="2" s="1"/>
  <c r="N17" i="2"/>
  <c r="O17" i="2" s="1"/>
  <c r="N11" i="2"/>
  <c r="O11" i="2" s="1"/>
  <c r="N26" i="2"/>
  <c r="O26" i="2" s="1"/>
  <c r="N47" i="2"/>
  <c r="O47" i="2" s="1"/>
  <c r="N19" i="2"/>
  <c r="O19" i="2" s="1"/>
  <c r="N18" i="2"/>
  <c r="O18" i="2" s="1"/>
  <c r="N37" i="2"/>
  <c r="O37" i="2" s="1"/>
  <c r="N49" i="2"/>
  <c r="O49" i="2" s="1"/>
  <c r="N34" i="2"/>
  <c r="O34" i="2" s="1"/>
  <c r="N22" i="2"/>
  <c r="O22" i="2" s="1"/>
  <c r="N10" i="2"/>
  <c r="O10" i="2" s="1"/>
  <c r="N38" i="2"/>
  <c r="O38" i="2" s="1"/>
  <c r="N25" i="2"/>
  <c r="O25" i="2" s="1"/>
  <c r="V31" i="2"/>
  <c r="W31" i="2" s="1"/>
  <c r="V8" i="2"/>
  <c r="W8" i="2" s="1"/>
  <c r="V39" i="2"/>
  <c r="W39" i="2" s="1"/>
  <c r="V17" i="2"/>
  <c r="W17" i="2" s="1"/>
  <c r="V11" i="2"/>
  <c r="W11" i="2" s="1"/>
  <c r="V26" i="2"/>
  <c r="W26" i="2" s="1"/>
  <c r="V47" i="2"/>
  <c r="W47" i="2" s="1"/>
  <c r="V19" i="2"/>
  <c r="W19" i="2" s="1"/>
  <c r="V18" i="2"/>
  <c r="W18" i="2" s="1"/>
  <c r="V37" i="2"/>
  <c r="W37" i="2" s="1"/>
  <c r="V49" i="2"/>
  <c r="W49" i="2" s="1"/>
  <c r="V34" i="2"/>
  <c r="W34" i="2" s="1"/>
  <c r="V22" i="2"/>
  <c r="W22" i="2" s="1"/>
  <c r="V10" i="2"/>
  <c r="W10" i="2" s="1"/>
  <c r="V38" i="2"/>
  <c r="W38" i="2" s="1"/>
  <c r="V25" i="2"/>
  <c r="W25" i="2" s="1"/>
  <c r="Z31" i="2"/>
  <c r="Z8" i="2"/>
  <c r="Z39" i="2"/>
  <c r="Z17" i="2"/>
  <c r="Z11" i="2"/>
  <c r="Z26" i="2"/>
  <c r="Z47" i="2"/>
  <c r="Z19" i="2"/>
  <c r="Z18" i="2"/>
  <c r="Z37" i="2"/>
  <c r="Z49" i="2"/>
  <c r="Z34" i="2"/>
  <c r="Z22" i="2"/>
  <c r="Z10" i="2"/>
  <c r="Z38" i="2"/>
  <c r="Z25" i="2"/>
  <c r="AA10" i="2" l="1"/>
  <c r="AA22" i="2"/>
  <c r="AA8" i="2"/>
  <c r="AA47" i="2"/>
  <c r="AA25" i="2"/>
  <c r="AA18" i="2"/>
  <c r="AA34" i="2"/>
  <c r="AA31" i="2"/>
  <c r="AA37" i="2"/>
  <c r="AA26" i="2"/>
  <c r="AA39" i="2"/>
  <c r="AA11" i="2"/>
  <c r="AA17" i="2"/>
  <c r="AA38" i="2"/>
  <c r="AA19" i="2"/>
  <c r="AA49" i="2"/>
  <c r="Z43" i="4"/>
  <c r="V43" i="4"/>
  <c r="W43" i="4" s="1"/>
  <c r="N43" i="4"/>
  <c r="O43" i="4" s="1"/>
  <c r="Z44" i="4"/>
  <c r="V44" i="4"/>
  <c r="W44" i="4" s="1"/>
  <c r="N44" i="4"/>
  <c r="O44" i="4" s="1"/>
  <c r="Z42" i="4"/>
  <c r="V42" i="4"/>
  <c r="W42" i="4" s="1"/>
  <c r="N42" i="4"/>
  <c r="O42" i="4" s="1"/>
  <c r="Z41" i="4"/>
  <c r="V41" i="4"/>
  <c r="W41" i="4" s="1"/>
  <c r="N41" i="4"/>
  <c r="O41" i="4" s="1"/>
  <c r="Z39" i="4"/>
  <c r="V39" i="4"/>
  <c r="W39" i="4" s="1"/>
  <c r="N39" i="4"/>
  <c r="O39" i="4" s="1"/>
  <c r="Z40" i="4"/>
  <c r="V40" i="4"/>
  <c r="W40" i="4" s="1"/>
  <c r="N40" i="4"/>
  <c r="O40" i="4" s="1"/>
  <c r="Z38" i="4"/>
  <c r="V38" i="4"/>
  <c r="W38" i="4" s="1"/>
  <c r="N38" i="4"/>
  <c r="O38" i="4" s="1"/>
  <c r="Z37" i="4"/>
  <c r="V37" i="4"/>
  <c r="W37" i="4" s="1"/>
  <c r="N37" i="4"/>
  <c r="O37" i="4" s="1"/>
  <c r="Z36" i="4"/>
  <c r="V36" i="4"/>
  <c r="W36" i="4" s="1"/>
  <c r="N36" i="4"/>
  <c r="O36" i="4" s="1"/>
  <c r="Z34" i="4"/>
  <c r="V34" i="4"/>
  <c r="W34" i="4" s="1"/>
  <c r="N34" i="4"/>
  <c r="O34" i="4" s="1"/>
  <c r="Z35" i="4"/>
  <c r="V35" i="4"/>
  <c r="W35" i="4" s="1"/>
  <c r="N35" i="4"/>
  <c r="O35" i="4" s="1"/>
  <c r="Z33" i="4"/>
  <c r="V33" i="4"/>
  <c r="W33" i="4" s="1"/>
  <c r="N33" i="4"/>
  <c r="O33" i="4" s="1"/>
  <c r="Z32" i="4"/>
  <c r="V32" i="4"/>
  <c r="W32" i="4" s="1"/>
  <c r="N32" i="4"/>
  <c r="O32" i="4" s="1"/>
  <c r="Z31" i="4"/>
  <c r="V31" i="4"/>
  <c r="W31" i="4" s="1"/>
  <c r="N31" i="4"/>
  <c r="O31" i="4" s="1"/>
  <c r="Z30" i="4"/>
  <c r="V30" i="4"/>
  <c r="W30" i="4" s="1"/>
  <c r="N30" i="4"/>
  <c r="O30" i="4" s="1"/>
  <c r="Z29" i="4"/>
  <c r="V29" i="4"/>
  <c r="W29" i="4" s="1"/>
  <c r="N29" i="4"/>
  <c r="O29" i="4" s="1"/>
  <c r="Z28" i="4"/>
  <c r="V28" i="4"/>
  <c r="W28" i="4" s="1"/>
  <c r="N28" i="4"/>
  <c r="O28" i="4" s="1"/>
  <c r="Z27" i="4"/>
  <c r="V27" i="4"/>
  <c r="W27" i="4" s="1"/>
  <c r="N27" i="4"/>
  <c r="O27" i="4" s="1"/>
  <c r="Z26" i="4"/>
  <c r="V26" i="4"/>
  <c r="W26" i="4" s="1"/>
  <c r="N26" i="4"/>
  <c r="O26" i="4" s="1"/>
  <c r="Z24" i="4"/>
  <c r="V24" i="4"/>
  <c r="W24" i="4" s="1"/>
  <c r="N24" i="4"/>
  <c r="O24" i="4" s="1"/>
  <c r="Z25" i="4"/>
  <c r="V25" i="4"/>
  <c r="W25" i="4" s="1"/>
  <c r="N25" i="4"/>
  <c r="O25" i="4" s="1"/>
  <c r="Z23" i="4"/>
  <c r="V23" i="4"/>
  <c r="W23" i="4" s="1"/>
  <c r="N23" i="4"/>
  <c r="O23" i="4" s="1"/>
  <c r="Z22" i="4"/>
  <c r="V22" i="4"/>
  <c r="W22" i="4" s="1"/>
  <c r="N22" i="4"/>
  <c r="O22" i="4" s="1"/>
  <c r="Z21" i="4"/>
  <c r="V21" i="4"/>
  <c r="W21" i="4" s="1"/>
  <c r="N21" i="4"/>
  <c r="O21" i="4" s="1"/>
  <c r="Z20" i="4"/>
  <c r="V20" i="4"/>
  <c r="W20" i="4" s="1"/>
  <c r="N20" i="4"/>
  <c r="O20" i="4" s="1"/>
  <c r="Z19" i="4"/>
  <c r="V19" i="4"/>
  <c r="W19" i="4" s="1"/>
  <c r="N19" i="4"/>
  <c r="O19" i="4" s="1"/>
  <c r="Z18" i="4"/>
  <c r="V18" i="4"/>
  <c r="W18" i="4" s="1"/>
  <c r="N18" i="4"/>
  <c r="O18" i="4" s="1"/>
  <c r="Z17" i="4"/>
  <c r="V17" i="4"/>
  <c r="W17" i="4" s="1"/>
  <c r="N17" i="4"/>
  <c r="O17" i="4" s="1"/>
  <c r="Z16" i="4"/>
  <c r="V16" i="4"/>
  <c r="W16" i="4" s="1"/>
  <c r="N16" i="4"/>
  <c r="O16" i="4" s="1"/>
  <c r="Z15" i="4"/>
  <c r="V15" i="4"/>
  <c r="W15" i="4" s="1"/>
  <c r="N15" i="4"/>
  <c r="O15" i="4" s="1"/>
  <c r="Z14" i="4"/>
  <c r="V14" i="4"/>
  <c r="W14" i="4" s="1"/>
  <c r="N14" i="4"/>
  <c r="O14" i="4" s="1"/>
  <c r="Z13" i="4"/>
  <c r="V13" i="4"/>
  <c r="W13" i="4" s="1"/>
  <c r="N13" i="4"/>
  <c r="O13" i="4" s="1"/>
  <c r="Z12" i="4"/>
  <c r="V12" i="4"/>
  <c r="W12" i="4" s="1"/>
  <c r="N12" i="4"/>
  <c r="O12" i="4" s="1"/>
  <c r="Z11" i="4"/>
  <c r="V11" i="4"/>
  <c r="W11" i="4" s="1"/>
  <c r="N11" i="4"/>
  <c r="O11" i="4" s="1"/>
  <c r="Z10" i="4"/>
  <c r="V10" i="4"/>
  <c r="W10" i="4" s="1"/>
  <c r="N10" i="4"/>
  <c r="O10" i="4" s="1"/>
  <c r="Z9" i="4"/>
  <c r="V9" i="4"/>
  <c r="W9" i="4" s="1"/>
  <c r="N9" i="4"/>
  <c r="O9" i="4" s="1"/>
  <c r="Z8" i="4"/>
  <c r="V8" i="4"/>
  <c r="W8" i="4" s="1"/>
  <c r="N8" i="4"/>
  <c r="O8" i="4" s="1"/>
  <c r="Z7" i="4"/>
  <c r="V7" i="4"/>
  <c r="W7" i="4" s="1"/>
  <c r="N7" i="4"/>
  <c r="O7" i="4" s="1"/>
  <c r="Z6" i="4"/>
  <c r="V6" i="4"/>
  <c r="W6" i="4" s="1"/>
  <c r="N6" i="4"/>
  <c r="O6" i="4" s="1"/>
  <c r="Z5" i="4"/>
  <c r="V5" i="4"/>
  <c r="W5" i="4" s="1"/>
  <c r="N5" i="4"/>
  <c r="O5" i="4" s="1"/>
  <c r="AA40" i="4" l="1"/>
  <c r="AA42" i="4"/>
  <c r="AA37" i="4"/>
  <c r="AA27" i="4"/>
  <c r="AA20" i="4"/>
  <c r="AA33" i="4"/>
  <c r="AA11" i="4"/>
  <c r="AA22" i="4"/>
  <c r="AA30" i="4"/>
  <c r="AA5" i="4"/>
  <c r="AA18" i="4"/>
  <c r="AA34" i="4"/>
  <c r="AA8" i="4"/>
  <c r="AA21" i="4"/>
  <c r="AA6" i="4"/>
  <c r="AA14" i="4"/>
  <c r="AA25" i="4"/>
  <c r="AA36" i="4"/>
  <c r="AA29" i="4"/>
  <c r="AA43" i="4"/>
  <c r="AA9" i="4"/>
  <c r="AA17" i="4"/>
  <c r="AA26" i="4"/>
  <c r="AA32" i="4"/>
  <c r="AA41" i="4"/>
  <c r="AA13" i="4"/>
  <c r="AA24" i="4"/>
  <c r="AA39" i="4"/>
  <c r="AA10" i="4"/>
  <c r="AA15" i="4"/>
  <c r="AA12" i="4"/>
  <c r="AA19" i="4"/>
  <c r="AA28" i="4"/>
  <c r="AA35" i="4"/>
  <c r="AA44" i="4"/>
  <c r="AA7" i="4"/>
  <c r="AA16" i="4"/>
  <c r="AA23" i="4"/>
  <c r="AA31" i="4"/>
  <c r="AA38" i="4"/>
  <c r="Z7" i="2" l="1"/>
  <c r="Z41" i="2"/>
  <c r="Z33" i="2"/>
  <c r="Z32" i="2"/>
  <c r="Z12" i="2"/>
  <c r="Z48" i="2"/>
  <c r="Z21" i="2"/>
  <c r="Z6" i="2"/>
  <c r="Z43" i="2"/>
  <c r="Z20" i="2"/>
  <c r="Z42" i="2"/>
  <c r="Z15" i="2"/>
  <c r="Z40" i="2"/>
  <c r="Z35" i="2"/>
  <c r="Z30" i="2"/>
  <c r="Z5" i="2"/>
  <c r="Z28" i="2"/>
  <c r="Z23" i="2"/>
  <c r="Z44" i="2"/>
  <c r="Z16" i="2"/>
  <c r="Z14" i="2"/>
  <c r="Z45" i="2"/>
  <c r="Z36" i="2"/>
  <c r="Z29" i="2"/>
  <c r="Z9" i="2"/>
  <c r="Z13" i="2"/>
  <c r="Z24" i="2"/>
  <c r="Z27" i="2"/>
  <c r="Z46" i="2"/>
  <c r="V7" i="2"/>
  <c r="W7" i="2" s="1"/>
  <c r="V41" i="2"/>
  <c r="W41" i="2" s="1"/>
  <c r="V33" i="2"/>
  <c r="W33" i="2" s="1"/>
  <c r="V32" i="2"/>
  <c r="W32" i="2" s="1"/>
  <c r="V12" i="2"/>
  <c r="W12" i="2" s="1"/>
  <c r="V48" i="2"/>
  <c r="W48" i="2" s="1"/>
  <c r="V21" i="2"/>
  <c r="W21" i="2" s="1"/>
  <c r="V6" i="2"/>
  <c r="W6" i="2" s="1"/>
  <c r="V43" i="2"/>
  <c r="W43" i="2" s="1"/>
  <c r="V20" i="2"/>
  <c r="W20" i="2" s="1"/>
  <c r="V42" i="2"/>
  <c r="W42" i="2" s="1"/>
  <c r="V15" i="2"/>
  <c r="W15" i="2" s="1"/>
  <c r="V40" i="2"/>
  <c r="W40" i="2" s="1"/>
  <c r="V35" i="2"/>
  <c r="W35" i="2" s="1"/>
  <c r="V30" i="2"/>
  <c r="W30" i="2" s="1"/>
  <c r="V5" i="2"/>
  <c r="W5" i="2" s="1"/>
  <c r="V28" i="2"/>
  <c r="W28" i="2" s="1"/>
  <c r="V23" i="2"/>
  <c r="W23" i="2" s="1"/>
  <c r="V44" i="2"/>
  <c r="W44" i="2" s="1"/>
  <c r="V16" i="2"/>
  <c r="W16" i="2" s="1"/>
  <c r="V14" i="2"/>
  <c r="W14" i="2" s="1"/>
  <c r="V45" i="2"/>
  <c r="W45" i="2" s="1"/>
  <c r="V36" i="2"/>
  <c r="W36" i="2" s="1"/>
  <c r="V29" i="2"/>
  <c r="W29" i="2" s="1"/>
  <c r="V9" i="2"/>
  <c r="W9" i="2" s="1"/>
  <c r="V13" i="2"/>
  <c r="W13" i="2" s="1"/>
  <c r="V24" i="2"/>
  <c r="W24" i="2" s="1"/>
  <c r="V27" i="2"/>
  <c r="W27" i="2" s="1"/>
  <c r="V46" i="2"/>
  <c r="W46" i="2" s="1"/>
  <c r="N7" i="2"/>
  <c r="O7" i="2" s="1"/>
  <c r="N41" i="2"/>
  <c r="O41" i="2" s="1"/>
  <c r="N33" i="2"/>
  <c r="O33" i="2" s="1"/>
  <c r="N32" i="2"/>
  <c r="O32" i="2" s="1"/>
  <c r="N12" i="2"/>
  <c r="O12" i="2" s="1"/>
  <c r="N48" i="2"/>
  <c r="O48" i="2" s="1"/>
  <c r="N21" i="2"/>
  <c r="O21" i="2" s="1"/>
  <c r="N6" i="2"/>
  <c r="O6" i="2" s="1"/>
  <c r="N43" i="2"/>
  <c r="O43" i="2" s="1"/>
  <c r="N20" i="2"/>
  <c r="O20" i="2" s="1"/>
  <c r="N42" i="2"/>
  <c r="O42" i="2" s="1"/>
  <c r="N15" i="2"/>
  <c r="O15" i="2" s="1"/>
  <c r="N40" i="2"/>
  <c r="O40" i="2" s="1"/>
  <c r="N35" i="2"/>
  <c r="O35" i="2" s="1"/>
  <c r="N30" i="2"/>
  <c r="O30" i="2" s="1"/>
  <c r="N5" i="2"/>
  <c r="O5" i="2" s="1"/>
  <c r="N28" i="2"/>
  <c r="O28" i="2" s="1"/>
  <c r="N23" i="2"/>
  <c r="O23" i="2" s="1"/>
  <c r="N44" i="2"/>
  <c r="O44" i="2" s="1"/>
  <c r="N16" i="2"/>
  <c r="O16" i="2" s="1"/>
  <c r="N14" i="2"/>
  <c r="O14" i="2" s="1"/>
  <c r="N45" i="2"/>
  <c r="O45" i="2" s="1"/>
  <c r="N36" i="2"/>
  <c r="O36" i="2" s="1"/>
  <c r="N29" i="2"/>
  <c r="O29" i="2" s="1"/>
  <c r="N9" i="2"/>
  <c r="O9" i="2" s="1"/>
  <c r="N13" i="2"/>
  <c r="O13" i="2" s="1"/>
  <c r="N24" i="2"/>
  <c r="O24" i="2" s="1"/>
  <c r="N27" i="2"/>
  <c r="O27" i="2" s="1"/>
  <c r="N46" i="2"/>
  <c r="O46" i="2" s="1"/>
  <c r="AA44" i="2" l="1"/>
  <c r="AA33" i="2"/>
  <c r="AA36" i="2"/>
  <c r="AA12" i="2"/>
  <c r="AA23" i="2"/>
  <c r="AA30" i="2"/>
  <c r="AA14" i="2"/>
  <c r="AA5" i="2"/>
  <c r="AA35" i="2"/>
  <c r="AA13" i="2"/>
  <c r="AA32" i="2"/>
  <c r="AA7" i="2"/>
  <c r="AA6" i="2"/>
  <c r="AA15" i="2"/>
  <c r="AA45" i="2"/>
  <c r="AA42" i="2"/>
  <c r="AA27" i="2"/>
  <c r="AA24" i="2"/>
  <c r="AA20" i="2"/>
  <c r="AA41" i="2"/>
  <c r="AA9" i="2"/>
  <c r="AA16" i="2"/>
  <c r="AA29" i="2"/>
  <c r="AA28" i="2"/>
  <c r="AA43" i="2"/>
  <c r="AA48" i="2"/>
  <c r="AA40" i="2"/>
  <c r="AA46" i="2"/>
  <c r="AA21" i="2"/>
</calcChain>
</file>

<file path=xl/sharedStrings.xml><?xml version="1.0" encoding="utf-8"?>
<sst xmlns="http://schemas.openxmlformats.org/spreadsheetml/2006/main" count="501" uniqueCount="137">
  <si>
    <t>№ п.п.</t>
  </si>
  <si>
    <t>Фамилия и имя</t>
  </si>
  <si>
    <t>Субъект РФ</t>
  </si>
  <si>
    <t>Дата рождения</t>
  </si>
  <si>
    <t>1500 метров</t>
  </si>
  <si>
    <t>500 метров</t>
  </si>
  <si>
    <t>1000 метров</t>
  </si>
  <si>
    <t>Место</t>
  </si>
  <si>
    <t>Очки</t>
  </si>
  <si>
    <t>Московская обл.</t>
  </si>
  <si>
    <t>г.Москва</t>
  </si>
  <si>
    <t>Смоленская обл.</t>
  </si>
  <si>
    <t>Краснодарский край</t>
  </si>
  <si>
    <t>Нижегородская обл.</t>
  </si>
  <si>
    <t>Приморский край</t>
  </si>
  <si>
    <t>г.Санкт-Петербург</t>
  </si>
  <si>
    <t>Ярославская обл.</t>
  </si>
  <si>
    <t>Нестерова Валерия</t>
  </si>
  <si>
    <t>Руссу Алиса</t>
  </si>
  <si>
    <t>Р.Башкортостан</t>
  </si>
  <si>
    <t>Гребнева Арина</t>
  </si>
  <si>
    <t>Аймалетдинова Фаиля</t>
  </si>
  <si>
    <t>Московская обл. Нижегородская обл.</t>
  </si>
  <si>
    <t>Андреева Варвара</t>
  </si>
  <si>
    <t>Бахия Арина</t>
  </si>
  <si>
    <t>Береснева Юлия</t>
  </si>
  <si>
    <t>Челябинская обл.</t>
  </si>
  <si>
    <t>Бойцова Софья</t>
  </si>
  <si>
    <t>Свердловская обл.</t>
  </si>
  <si>
    <t>Борисенкова Елизавета</t>
  </si>
  <si>
    <t>Винокурова Анастасия</t>
  </si>
  <si>
    <t>Р.Мордовия</t>
  </si>
  <si>
    <t>Данилова Анастасия</t>
  </si>
  <si>
    <t>Доколина Аделина</t>
  </si>
  <si>
    <t>Краснодарский край Ярославская обл.</t>
  </si>
  <si>
    <t>Жеганова Анастасия</t>
  </si>
  <si>
    <t>Иванова Маргарита</t>
  </si>
  <si>
    <t>Козулина Людмила</t>
  </si>
  <si>
    <t>Константинова Анастасия</t>
  </si>
  <si>
    <t>Краснокутская Анастасия</t>
  </si>
  <si>
    <t>Краснокутская Дарья</t>
  </si>
  <si>
    <t>Крылова Алёна</t>
  </si>
  <si>
    <t>Легкова Александра</t>
  </si>
  <si>
    <t>Лоч Ангелина</t>
  </si>
  <si>
    <t>Матвеева Анна</t>
  </si>
  <si>
    <t>Метёлкина Мария</t>
  </si>
  <si>
    <t>Мигунова Юлия</t>
  </si>
  <si>
    <t>Овчинникова Анна</t>
  </si>
  <si>
    <t>Попкова Арина</t>
  </si>
  <si>
    <t>Рассказова Вера</t>
  </si>
  <si>
    <t>Рассказова Ксения</t>
  </si>
  <si>
    <t>Серегина Елена</t>
  </si>
  <si>
    <t>Сысоева Ксения</t>
  </si>
  <si>
    <t>Тарасенко Анастасия</t>
  </si>
  <si>
    <t>Тетерятникова Софья</t>
  </si>
  <si>
    <t>Труханова Мария</t>
  </si>
  <si>
    <t>Тюленева Светлана</t>
  </si>
  <si>
    <t>Краснодарский край Р.Мордовия</t>
  </si>
  <si>
    <t>Уразова Анна</t>
  </si>
  <si>
    <t>Свердловская обл. Ярославская обл.</t>
  </si>
  <si>
    <t>Чумбаева Виктория</t>
  </si>
  <si>
    <t>Свердловская обл. Р.Мордовия</t>
  </si>
  <si>
    <t>Балбеков Владимир</t>
  </si>
  <si>
    <t>Батурин Владислав</t>
  </si>
  <si>
    <t>Тверская обл.</t>
  </si>
  <si>
    <t>Богданов Антон</t>
  </si>
  <si>
    <t>Богданов Елисей</t>
  </si>
  <si>
    <t>Варегин Александр</t>
  </si>
  <si>
    <t>Воскресенский Андрей</t>
  </si>
  <si>
    <t>Воскресенский Ярослав</t>
  </si>
  <si>
    <t>Свердловская обл. Смоленская обл.</t>
  </si>
  <si>
    <t>Елистратов Семен</t>
  </si>
  <si>
    <t>Заикин Ярослав</t>
  </si>
  <si>
    <t>Золотков Никита</t>
  </si>
  <si>
    <t>Иванов Виталий</t>
  </si>
  <si>
    <t>Ивлиев Константин</t>
  </si>
  <si>
    <t>Ильин Александр</t>
  </si>
  <si>
    <t>Катин Александр</t>
  </si>
  <si>
    <t>Клюшников Максим</t>
  </si>
  <si>
    <t>Кобызев Валентин</t>
  </si>
  <si>
    <t>Конычев Павел</t>
  </si>
  <si>
    <t>Косоротов Андрей</t>
  </si>
  <si>
    <t>Омская обл. Челябинская обл.</t>
  </si>
  <si>
    <t>Котмаков Пётр</t>
  </si>
  <si>
    <t>Милованов Сергей</t>
  </si>
  <si>
    <t>Мишин Андрей</t>
  </si>
  <si>
    <t>Морозов Максим</t>
  </si>
  <si>
    <t>Никитин Денис</t>
  </si>
  <si>
    <t>Николаев Даниил</t>
  </si>
  <si>
    <t>Челябинская обл. Ярославская обл.</t>
  </si>
  <si>
    <t>Николаев Никита</t>
  </si>
  <si>
    <t>Петрушенков Егор</t>
  </si>
  <si>
    <t>Пинчук Николай</t>
  </si>
  <si>
    <t>Плявин Кирилл</t>
  </si>
  <si>
    <t>Пономаренко Владимир</t>
  </si>
  <si>
    <t>Посашков Иван</t>
  </si>
  <si>
    <t>Ракитин Михаил</t>
  </si>
  <si>
    <t>Саболдашев Илларион</t>
  </si>
  <si>
    <t>Ситников Павел</t>
  </si>
  <si>
    <t>Смирнов Егор</t>
  </si>
  <si>
    <t>Тетяков Алексей</t>
  </si>
  <si>
    <t>Топтыгин Дмитрий</t>
  </si>
  <si>
    <t>Топтыгин Николай</t>
  </si>
  <si>
    <t>Тулибаев Марат</t>
  </si>
  <si>
    <t>Тюлин Даниил</t>
  </si>
  <si>
    <t>Федосенко Денис</t>
  </si>
  <si>
    <t>Шайнуров Тагир</t>
  </si>
  <si>
    <t>Шевелев Максим</t>
  </si>
  <si>
    <t>Шульгинов Александр</t>
  </si>
  <si>
    <t>Шуляк Яков</t>
  </si>
  <si>
    <t>Ажиханова Екатерина</t>
  </si>
  <si>
    <t>Волынцева Виктория</t>
  </si>
  <si>
    <t>Елизарова Анастасия</t>
  </si>
  <si>
    <t>Якимова Любовь</t>
  </si>
  <si>
    <t>Козлов Артем</t>
  </si>
  <si>
    <t>ЧР2</t>
  </si>
  <si>
    <t>ЧР1</t>
  </si>
  <si>
    <t>Многоборье</t>
  </si>
  <si>
    <t>ЧР</t>
  </si>
  <si>
    <t>коэффициент</t>
  </si>
  <si>
    <t>сумма очков на всех дистанциях</t>
  </si>
  <si>
    <t>Кубок России (сумма этапов)</t>
  </si>
  <si>
    <t>СУММА ОЧКОВ</t>
  </si>
  <si>
    <t xml:space="preserve">п. 4.1 п. 4.2 Критерии отбора 
на ЦП </t>
  </si>
  <si>
    <t>Возрастная группа в сезоне 2024-2025</t>
  </si>
  <si>
    <t>Возрастная группа в сезоне 2025-2026</t>
  </si>
  <si>
    <t>РЕЙТИНГ СТАБИЛЬНОСТИ (мужчины)</t>
  </si>
  <si>
    <t>РЕЙТИНГ СТАБИЛЬНОСТИ (женщины)</t>
  </si>
  <si>
    <t>Победитель ЧР</t>
  </si>
  <si>
    <t xml:space="preserve">Призер ЧР </t>
  </si>
  <si>
    <t>Согласно очкам</t>
  </si>
  <si>
    <t>юниорки</t>
  </si>
  <si>
    <t>женщины</t>
  </si>
  <si>
    <t>Победитель ФКР</t>
  </si>
  <si>
    <t>Призер ЧР</t>
  </si>
  <si>
    <t>мужчины</t>
  </si>
  <si>
    <t>юниоры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</si>
</sst>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dd/mm/yy;@"/>
    <numFmt numFmtId="165" formatCode="[$-419]General"/>
    <numFmt numFmtId="166" formatCode="#,##0.00\ [$руб.-419];[Red]\-#,##0.00\ [$руб.-419]"/>
    <numFmt numFmtId="167" formatCode="#,##0.00&quot; &quot;[$руб.-419];[Red]&quot;-&quot;#,##0.00&quot; &quot;[$руб.-419]"/>
    <numFmt numFmtId="168" formatCode="_(&quot;$&quot;* #,##0.00_);_(&quot;$&quot;* \(#,##0.00\);_(&quot;$&quot;* &quot;-&quot;??_);_(@_)"/>
  </numFmts>
  <fonts count="25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Arial"/>
      <family val="2"/>
      <charset val="1"/>
    </font>
    <font>
      <sz val="11"/>
      <color rgb="FF000000"/>
      <name val="Calibri"/>
      <family val="2"/>
      <charset val="204"/>
    </font>
    <font>
      <b/>
      <i/>
      <sz val="16"/>
      <color indexed="8"/>
      <name val="Arial Cyr"/>
      <family val="2"/>
      <charset val="204"/>
    </font>
    <font>
      <b/>
      <i/>
      <sz val="16"/>
      <color rgb="FF000000"/>
      <name val="Arial Cyr"/>
      <charset val="204"/>
    </font>
    <font>
      <b/>
      <i/>
      <u/>
      <sz val="11"/>
      <color indexed="8"/>
      <name val="Arial Cyr"/>
      <family val="2"/>
      <charset val="204"/>
    </font>
    <font>
      <b/>
      <i/>
      <u/>
      <sz val="11"/>
      <color rgb="FF000000"/>
      <name val="Arial Cyr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1"/>
      <color rgb="FF000000"/>
      <name val="Arial Cyr"/>
      <charset val="204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indexed="8"/>
      <name val="Arial Cyr"/>
      <family val="2"/>
      <charset val="204"/>
    </font>
    <font>
      <sz val="12"/>
      <name val="宋体"/>
      <family val="3"/>
      <charset val="129"/>
    </font>
    <font>
      <sz val="10"/>
      <color rgb="FF000000"/>
      <name val="Arimo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132">
    <xf numFmtId="0" fontId="0" fillId="0" borderId="0"/>
    <xf numFmtId="0" fontId="2" fillId="0" borderId="0"/>
    <xf numFmtId="0" fontId="4" fillId="0" borderId="0"/>
    <xf numFmtId="0" fontId="5" fillId="0" borderId="0"/>
    <xf numFmtId="0" fontId="2" fillId="0" borderId="0"/>
    <xf numFmtId="0" fontId="2" fillId="0" borderId="0"/>
    <xf numFmtId="0" fontId="10" fillId="0" borderId="0"/>
    <xf numFmtId="165" fontId="11" fillId="0" borderId="0"/>
    <xf numFmtId="0" fontId="12" fillId="0" borderId="0">
      <alignment horizontal="center"/>
    </xf>
    <xf numFmtId="0" fontId="13" fillId="0" borderId="0">
      <alignment horizontal="center"/>
    </xf>
    <xf numFmtId="0" fontId="13" fillId="0" borderId="0">
      <alignment horizontal="center"/>
    </xf>
    <xf numFmtId="0" fontId="13" fillId="0" borderId="0">
      <alignment horizontal="center"/>
    </xf>
    <xf numFmtId="0" fontId="13" fillId="0" borderId="0">
      <alignment horizontal="center"/>
    </xf>
    <xf numFmtId="0" fontId="13" fillId="0" borderId="0">
      <alignment horizontal="center"/>
    </xf>
    <xf numFmtId="0" fontId="12" fillId="0" borderId="0">
      <alignment horizontal="center" textRotation="90"/>
    </xf>
    <xf numFmtId="0" fontId="13" fillId="0" borderId="0">
      <alignment horizontal="center" textRotation="90"/>
    </xf>
    <xf numFmtId="0" fontId="13" fillId="0" borderId="0">
      <alignment horizontal="center" textRotation="90"/>
    </xf>
    <xf numFmtId="0" fontId="13" fillId="0" borderId="0">
      <alignment horizontal="center" textRotation="90"/>
    </xf>
    <xf numFmtId="0" fontId="13" fillId="0" borderId="0">
      <alignment horizontal="center" textRotation="90"/>
    </xf>
    <xf numFmtId="0" fontId="13" fillId="0" borderId="0">
      <alignment horizontal="center" textRotation="90"/>
    </xf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6" fontId="14" fillId="0" borderId="0"/>
    <xf numFmtId="167" fontId="15" fillId="0" borderId="0"/>
    <xf numFmtId="167" fontId="15" fillId="0" borderId="0"/>
    <xf numFmtId="167" fontId="15" fillId="0" borderId="0"/>
    <xf numFmtId="167" fontId="15" fillId="0" borderId="0"/>
    <xf numFmtId="167" fontId="15" fillId="0" borderId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>
      <alignment vertical="center"/>
    </xf>
    <xf numFmtId="0" fontId="17" fillId="0" borderId="0"/>
    <xf numFmtId="0" fontId="18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19" fillId="0" borderId="0"/>
    <xf numFmtId="0" fontId="2" fillId="0" borderId="0">
      <protection locked="0"/>
    </xf>
    <xf numFmtId="0" fontId="2" fillId="0" borderId="0">
      <protection locked="0"/>
    </xf>
    <xf numFmtId="0" fontId="2" fillId="0" borderId="0"/>
    <xf numFmtId="0" fontId="17" fillId="0" borderId="0"/>
    <xf numFmtId="0" fontId="2" fillId="0" borderId="0"/>
    <xf numFmtId="0" fontId="17" fillId="0" borderId="0"/>
    <xf numFmtId="0" fontId="20" fillId="0" borderId="0"/>
    <xf numFmtId="0" fontId="2" fillId="0" borderId="0"/>
    <xf numFmtId="0" fontId="4" fillId="0" borderId="0"/>
    <xf numFmtId="0" fontId="2" fillId="0" borderId="0"/>
    <xf numFmtId="0" fontId="11" fillId="0" borderId="0"/>
    <xf numFmtId="0" fontId="4" fillId="0" borderId="0"/>
    <xf numFmtId="0" fontId="21" fillId="0" borderId="0"/>
    <xf numFmtId="0" fontId="4" fillId="0" borderId="0"/>
    <xf numFmtId="0" fontId="17" fillId="0" borderId="0">
      <protection locked="0"/>
    </xf>
    <xf numFmtId="0" fontId="2" fillId="0" borderId="0"/>
    <xf numFmtId="0" fontId="17" fillId="0" borderId="0">
      <protection locked="0"/>
    </xf>
    <xf numFmtId="0" fontId="18" fillId="0" borderId="0"/>
    <xf numFmtId="0" fontId="4" fillId="0" borderId="0"/>
    <xf numFmtId="0" fontId="4" fillId="0" borderId="0"/>
    <xf numFmtId="0" fontId="20" fillId="0" borderId="0"/>
    <xf numFmtId="0" fontId="2" fillId="0" borderId="0"/>
    <xf numFmtId="0" fontId="2" fillId="0" borderId="0">
      <alignment vertical="top"/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/>
    <xf numFmtId="0" fontId="4" fillId="0" borderId="0"/>
    <xf numFmtId="0" fontId="2" fillId="0" borderId="0"/>
    <xf numFmtId="0" fontId="2" fillId="0" borderId="0"/>
    <xf numFmtId="0" fontId="17" fillId="0" borderId="0"/>
    <xf numFmtId="0" fontId="18" fillId="0" borderId="0"/>
    <xf numFmtId="0" fontId="22" fillId="0" borderId="0"/>
    <xf numFmtId="0" fontId="4" fillId="0" borderId="0"/>
    <xf numFmtId="0" fontId="4" fillId="0" borderId="0"/>
    <xf numFmtId="0" fontId="18" fillId="0" borderId="0"/>
    <xf numFmtId="0" fontId="23" fillId="0" borderId="0"/>
    <xf numFmtId="0" fontId="24" fillId="0" borderId="0"/>
    <xf numFmtId="0" fontId="17" fillId="0" borderId="0"/>
    <xf numFmtId="0" fontId="21" fillId="0" borderId="0"/>
    <xf numFmtId="0" fontId="11" fillId="0" borderId="0">
      <protection locked="0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</cellStyleXfs>
  <cellXfs count="91">
    <xf numFmtId="0" fontId="0" fillId="0" borderId="0" xfId="0"/>
    <xf numFmtId="0" fontId="1" fillId="0" borderId="1" xfId="0" applyFont="1" applyBorder="1" applyAlignment="1">
      <alignment horizontal="center" vertical="top"/>
    </xf>
    <xf numFmtId="0" fontId="3" fillId="0" borderId="1" xfId="0" applyFont="1" applyBorder="1"/>
    <xf numFmtId="14" fontId="3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left"/>
    </xf>
    <xf numFmtId="0" fontId="3" fillId="0" borderId="1" xfId="0" applyFont="1" applyFill="1" applyBorder="1"/>
    <xf numFmtId="14" fontId="3" fillId="0" borderId="1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/>
    <xf numFmtId="0" fontId="3" fillId="3" borderId="1" xfId="0" applyFont="1" applyFill="1" applyBorder="1" applyAlignment="1">
      <alignment horizontal="left"/>
    </xf>
    <xf numFmtId="0" fontId="3" fillId="3" borderId="10" xfId="0" applyFont="1" applyFill="1" applyBorder="1"/>
    <xf numFmtId="0" fontId="3" fillId="0" borderId="6" xfId="0" applyFont="1" applyBorder="1"/>
    <xf numFmtId="0" fontId="3" fillId="3" borderId="1" xfId="0" applyFont="1" applyFill="1" applyBorder="1"/>
    <xf numFmtId="0" fontId="3" fillId="3" borderId="6" xfId="0" applyFont="1" applyFill="1" applyBorder="1"/>
    <xf numFmtId="14" fontId="3" fillId="0" borderId="6" xfId="0" applyNumberFormat="1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0" fontId="3" fillId="0" borderId="6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2" fontId="7" fillId="0" borderId="6" xfId="0" applyNumberFormat="1" applyFont="1" applyBorder="1" applyAlignment="1">
      <alignment horizontal="center"/>
    </xf>
    <xf numFmtId="0" fontId="3" fillId="2" borderId="10" xfId="0" applyFont="1" applyFill="1" applyBorder="1"/>
    <xf numFmtId="14" fontId="3" fillId="0" borderId="10" xfId="0" applyNumberFormat="1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3" fillId="2" borderId="10" xfId="0" applyFont="1" applyFill="1" applyBorder="1" applyAlignment="1">
      <alignment horizontal="left"/>
    </xf>
    <xf numFmtId="0" fontId="3" fillId="3" borderId="10" xfId="0" applyFont="1" applyFill="1" applyBorder="1" applyAlignment="1">
      <alignment horizontal="left"/>
    </xf>
    <xf numFmtId="2" fontId="7" fillId="0" borderId="10" xfId="0" applyNumberFormat="1" applyFont="1" applyBorder="1" applyAlignment="1">
      <alignment horizontal="center"/>
    </xf>
    <xf numFmtId="0" fontId="3" fillId="0" borderId="10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left"/>
    </xf>
    <xf numFmtId="0" fontId="3" fillId="4" borderId="6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left"/>
    </xf>
    <xf numFmtId="0" fontId="6" fillId="0" borderId="1" xfId="0" applyFont="1" applyFill="1" applyBorder="1"/>
    <xf numFmtId="14" fontId="9" fillId="0" borderId="1" xfId="1" applyNumberFormat="1" applyFont="1" applyFill="1" applyBorder="1" applyAlignment="1" applyProtection="1">
      <alignment horizontal="left" vertical="top" wrapText="1"/>
      <protection locked="0"/>
    </xf>
    <xf numFmtId="14" fontId="9" fillId="0" borderId="1" xfId="0" applyNumberFormat="1" applyFont="1" applyBorder="1" applyAlignment="1">
      <alignment horizontal="left"/>
    </xf>
    <xf numFmtId="14" fontId="9" fillId="0" borderId="6" xfId="0" applyNumberFormat="1" applyFont="1" applyBorder="1" applyAlignment="1">
      <alignment horizontal="left"/>
    </xf>
    <xf numFmtId="14" fontId="3" fillId="0" borderId="6" xfId="0" applyNumberFormat="1" applyFont="1" applyFill="1" applyBorder="1" applyAlignment="1">
      <alignment horizontal="left"/>
    </xf>
    <xf numFmtId="14" fontId="3" fillId="0" borderId="10" xfId="0" applyNumberFormat="1" applyFont="1" applyFill="1" applyBorder="1" applyAlignment="1">
      <alignment horizontal="left"/>
    </xf>
    <xf numFmtId="0" fontId="3" fillId="5" borderId="11" xfId="0" applyFont="1" applyFill="1" applyBorder="1"/>
    <xf numFmtId="14" fontId="3" fillId="0" borderId="11" xfId="0" applyNumberFormat="1" applyFont="1" applyFill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1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3" fillId="5" borderId="11" xfId="0" applyFont="1" applyFill="1" applyBorder="1" applyAlignment="1">
      <alignment horizontal="left"/>
    </xf>
    <xf numFmtId="2" fontId="7" fillId="0" borderId="11" xfId="0" applyNumberFormat="1" applyFont="1" applyBorder="1" applyAlignment="1">
      <alignment horizontal="center"/>
    </xf>
    <xf numFmtId="14" fontId="9" fillId="0" borderId="1" xfId="0" applyNumberFormat="1" applyFont="1" applyFill="1" applyBorder="1" applyAlignment="1">
      <alignment horizontal="left"/>
    </xf>
    <xf numFmtId="0" fontId="3" fillId="4" borderId="1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/>
    </xf>
    <xf numFmtId="0" fontId="6" fillId="0" borderId="10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left"/>
    </xf>
    <xf numFmtId="0" fontId="6" fillId="0" borderId="10" xfId="0" applyFont="1" applyFill="1" applyBorder="1"/>
    <xf numFmtId="0" fontId="3" fillId="0" borderId="10" xfId="0" applyFont="1" applyFill="1" applyBorder="1"/>
    <xf numFmtId="0" fontId="6" fillId="0" borderId="6" xfId="0" applyFont="1" applyFill="1" applyBorder="1"/>
    <xf numFmtId="0" fontId="3" fillId="0" borderId="6" xfId="0" applyFont="1" applyFill="1" applyBorder="1"/>
    <xf numFmtId="0" fontId="8" fillId="0" borderId="10" xfId="0" applyFont="1" applyFill="1" applyBorder="1" applyAlignment="1">
      <alignment horizontal="center" vertical="top"/>
    </xf>
    <xf numFmtId="0" fontId="8" fillId="0" borderId="6" xfId="0" applyFont="1" applyFill="1" applyBorder="1" applyAlignment="1">
      <alignment horizontal="center" vertical="top"/>
    </xf>
    <xf numFmtId="0" fontId="8" fillId="0" borderId="11" xfId="0" applyFont="1" applyFill="1" applyBorder="1" applyAlignment="1">
      <alignment horizontal="center" vertical="top"/>
    </xf>
  </cellXfs>
  <cellStyles count="132">
    <cellStyle name="Excel Built-in Normal" xfId="6"/>
    <cellStyle name="Excel Built-in Normal 2" xfId="7"/>
    <cellStyle name="Heading" xfId="8"/>
    <cellStyle name="Heading (user)" xfId="9"/>
    <cellStyle name="Heading 2" xfId="10"/>
    <cellStyle name="Heading 3" xfId="11"/>
    <cellStyle name="Heading 4" xfId="12"/>
    <cellStyle name="Heading 5" xfId="13"/>
    <cellStyle name="Heading1" xfId="14"/>
    <cellStyle name="Heading1 (user)" xfId="15"/>
    <cellStyle name="Heading1 2" xfId="16"/>
    <cellStyle name="Heading1 3" xfId="17"/>
    <cellStyle name="Heading1 4" xfId="18"/>
    <cellStyle name="Heading1 5" xfId="19"/>
    <cellStyle name="Result" xfId="20"/>
    <cellStyle name="Result (user)" xfId="21"/>
    <cellStyle name="Result 2" xfId="22"/>
    <cellStyle name="Result 3" xfId="23"/>
    <cellStyle name="Result 4" xfId="24"/>
    <cellStyle name="Result 5" xfId="25"/>
    <cellStyle name="Result2" xfId="26"/>
    <cellStyle name="Result2 (user)" xfId="27"/>
    <cellStyle name="Result2 2" xfId="28"/>
    <cellStyle name="Result2 3" xfId="29"/>
    <cellStyle name="Result2 4" xfId="30"/>
    <cellStyle name="Result2 5" xfId="31"/>
    <cellStyle name="Денежный 2" xfId="32"/>
    <cellStyle name="Денежный 2 2" xfId="33"/>
    <cellStyle name="Денежный 3" xfId="34"/>
    <cellStyle name="Денежный 4" xfId="35"/>
    <cellStyle name="Денежный 4 2" xfId="36"/>
    <cellStyle name="Денежный 5" xfId="37"/>
    <cellStyle name="Денежный 5 2" xfId="38"/>
    <cellStyle name="Денежный 6" xfId="39"/>
    <cellStyle name="Денежный 6 2" xfId="40"/>
    <cellStyle name="Денежный 7" xfId="41"/>
    <cellStyle name="Обычный" xfId="0" builtinId="0"/>
    <cellStyle name="Обычный 10" xfId="42"/>
    <cellStyle name="Обычный 10 2" xfId="43"/>
    <cellStyle name="Обычный 10 3" xfId="44"/>
    <cellStyle name="Обычный 11" xfId="45"/>
    <cellStyle name="Обычный 11 2" xfId="46"/>
    <cellStyle name="Обычный 12" xfId="47"/>
    <cellStyle name="Обычный 13" xfId="48"/>
    <cellStyle name="Обычный 14" xfId="49"/>
    <cellStyle name="Обычный 14 2" xfId="5"/>
    <cellStyle name="Обычный 14 3" xfId="50"/>
    <cellStyle name="Обычный 15" xfId="51"/>
    <cellStyle name="Обычный 15 2" xfId="52"/>
    <cellStyle name="Обычный 16" xfId="3"/>
    <cellStyle name="Обычный 17" xfId="53"/>
    <cellStyle name="Обычный 18" xfId="54"/>
    <cellStyle name="Обычный 19" xfId="55"/>
    <cellStyle name="Обычный 2" xfId="1"/>
    <cellStyle name="Обычный 2 2" xfId="56"/>
    <cellStyle name="Обычный 2 2 2" xfId="57"/>
    <cellStyle name="Обычный 2 2 3" xfId="58"/>
    <cellStyle name="Обычный 2 3" xfId="59"/>
    <cellStyle name="Обычный 2 3 2" xfId="60"/>
    <cellStyle name="Обычный 2 3 2 2" xfId="61"/>
    <cellStyle name="Обычный 2 4" xfId="62"/>
    <cellStyle name="Обычный 2 4 2" xfId="63"/>
    <cellStyle name="Обычный 2 5" xfId="64"/>
    <cellStyle name="Обычный 2 6" xfId="65"/>
    <cellStyle name="Обычный 20" xfId="66"/>
    <cellStyle name="Обычный 21" xfId="67"/>
    <cellStyle name="Обычный 22" xfId="68"/>
    <cellStyle name="Обычный 23" xfId="69"/>
    <cellStyle name="Обычный 24" xfId="131"/>
    <cellStyle name="Обычный 3" xfId="4"/>
    <cellStyle name="Обычный 3 2" xfId="70"/>
    <cellStyle name="Обычный 3 2 2" xfId="71"/>
    <cellStyle name="Обычный 3 3" xfId="72"/>
    <cellStyle name="Обычный 3 3 2" xfId="73"/>
    <cellStyle name="Обычный 3 3 3" xfId="74"/>
    <cellStyle name="Обычный 3 3 4" xfId="75"/>
    <cellStyle name="Обычный 3 4" xfId="2"/>
    <cellStyle name="Обычный 4" xfId="76"/>
    <cellStyle name="Обычный 4 2" xfId="77"/>
    <cellStyle name="Обычный 5" xfId="78"/>
    <cellStyle name="Обычный 5 2" xfId="79"/>
    <cellStyle name="Обычный 5 2 2" xfId="80"/>
    <cellStyle name="Обычный 5 2 3" xfId="81"/>
    <cellStyle name="Обычный 5 2 4" xfId="82"/>
    <cellStyle name="Обычный 5 3" xfId="83"/>
    <cellStyle name="Обычный 6" xfId="84"/>
    <cellStyle name="Обычный 6 2" xfId="85"/>
    <cellStyle name="Обычный 6 2 2" xfId="86"/>
    <cellStyle name="Обычный 7" xfId="87"/>
    <cellStyle name="Обычный 7 2" xfId="88"/>
    <cellStyle name="Обычный 7 3" xfId="89"/>
    <cellStyle name="Обычный 7 4" xfId="90"/>
    <cellStyle name="Обычный 7 5" xfId="91"/>
    <cellStyle name="Обычный 8" xfId="92"/>
    <cellStyle name="Обычный 8 2" xfId="93"/>
    <cellStyle name="Обычный 9" xfId="94"/>
    <cellStyle name="Обычный 9 2" xfId="95"/>
    <cellStyle name="Процентный 2" xfId="96"/>
    <cellStyle name="Процентный 2 2" xfId="97"/>
    <cellStyle name="Процентный 2 2 2" xfId="98"/>
    <cellStyle name="Процентный 2 3" xfId="99"/>
    <cellStyle name="Процентный 3" xfId="100"/>
    <cellStyle name="Процентный 3 2" xfId="101"/>
    <cellStyle name="Процентный 4" xfId="102"/>
    <cellStyle name="Процентный 4 2" xfId="103"/>
    <cellStyle name="Финансовый 2" xfId="104"/>
    <cellStyle name="Финансовый 2 2" xfId="105"/>
    <cellStyle name="Финансовый 2 2 2" xfId="106"/>
    <cellStyle name="Финансовый 2 2 2 2" xfId="107"/>
    <cellStyle name="Финансовый 2 2 2 2 2" xfId="108"/>
    <cellStyle name="Финансовый 2 2 3" xfId="109"/>
    <cellStyle name="Финансовый 2 2 3 2" xfId="110"/>
    <cellStyle name="Финансовый 2 3" xfId="111"/>
    <cellStyle name="Финансовый 2 3 2" xfId="112"/>
    <cellStyle name="Финансовый 2 3 2 2" xfId="113"/>
    <cellStyle name="Финансовый 2 4" xfId="114"/>
    <cellStyle name="Финансовый 2 4 2" xfId="115"/>
    <cellStyle name="Финансовый 3" xfId="116"/>
    <cellStyle name="Финансовый 3 2" xfId="117"/>
    <cellStyle name="Финансовый 3 2 2" xfId="118"/>
    <cellStyle name="Финансовый 3 2 2 2" xfId="119"/>
    <cellStyle name="Финансовый 3 3" xfId="120"/>
    <cellStyle name="Финансовый 3 3 2" xfId="121"/>
    <cellStyle name="Финансовый 4" xfId="122"/>
    <cellStyle name="Финансовый 4 2" xfId="123"/>
    <cellStyle name="Финансовый 4 2 2" xfId="124"/>
    <cellStyle name="Финансовый 4 2 2 2" xfId="125"/>
    <cellStyle name="Финансовый 4 3" xfId="126"/>
    <cellStyle name="Финансовый 4 3 2" xfId="127"/>
    <cellStyle name="Финансовый 5" xfId="128"/>
    <cellStyle name="Финансовый 5 2" xfId="129"/>
    <cellStyle name="Финансовый 5 2 2" xfId="1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4"/>
  <sheetViews>
    <sheetView topLeftCell="A20" zoomScaleNormal="100" workbookViewId="0">
      <selection activeCell="A49" sqref="A49"/>
    </sheetView>
  </sheetViews>
  <sheetFormatPr defaultRowHeight="14.4"/>
  <cols>
    <col min="1" max="1" width="6.88671875" style="5" bestFit="1" customWidth="1"/>
    <col min="2" max="2" width="24.6640625" style="5" bestFit="1" customWidth="1"/>
    <col min="3" max="3" width="36" style="5" customWidth="1"/>
    <col min="4" max="4" width="16.21875" style="5" customWidth="1"/>
    <col min="5" max="7" width="14.88671875" style="6" customWidth="1"/>
    <col min="8" max="13" width="8.88671875" style="5" customWidth="1"/>
    <col min="14" max="14" width="11.44140625" style="5" customWidth="1"/>
    <col min="15" max="23" width="8.88671875" style="5" customWidth="1"/>
    <col min="24" max="26" width="8.88671875" style="5"/>
    <col min="27" max="27" width="10.109375" style="5" bestFit="1" customWidth="1"/>
    <col min="28" max="16384" width="8.88671875" style="5"/>
  </cols>
  <sheetData>
    <row r="1" spans="1:27" s="12" customFormat="1">
      <c r="A1" s="71" t="s">
        <v>0</v>
      </c>
      <c r="B1" s="71" t="s">
        <v>1</v>
      </c>
      <c r="C1" s="71" t="s">
        <v>2</v>
      </c>
      <c r="D1" s="74" t="s">
        <v>123</v>
      </c>
      <c r="E1" s="62" t="s">
        <v>3</v>
      </c>
      <c r="F1" s="62" t="s">
        <v>124</v>
      </c>
      <c r="G1" s="62" t="s">
        <v>125</v>
      </c>
      <c r="H1" s="63" t="s">
        <v>127</v>
      </c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</row>
    <row r="2" spans="1:27" s="12" customFormat="1" ht="27.6" customHeight="1">
      <c r="A2" s="71"/>
      <c r="B2" s="71"/>
      <c r="C2" s="71"/>
      <c r="D2" s="75"/>
      <c r="E2" s="62"/>
      <c r="F2" s="62"/>
      <c r="G2" s="62"/>
      <c r="H2" s="65" t="s">
        <v>116</v>
      </c>
      <c r="I2" s="66"/>
      <c r="J2" s="66"/>
      <c r="K2" s="66"/>
      <c r="L2" s="66"/>
      <c r="M2" s="66"/>
      <c r="N2" s="66"/>
      <c r="O2" s="67"/>
      <c r="P2" s="65" t="s">
        <v>121</v>
      </c>
      <c r="Q2" s="66"/>
      <c r="R2" s="66"/>
      <c r="S2" s="66"/>
      <c r="T2" s="66"/>
      <c r="U2" s="66"/>
      <c r="V2" s="66"/>
      <c r="W2" s="67"/>
      <c r="X2" s="65" t="s">
        <v>118</v>
      </c>
      <c r="Y2" s="66"/>
      <c r="Z2" s="67"/>
      <c r="AA2" s="68" t="s">
        <v>122</v>
      </c>
    </row>
    <row r="3" spans="1:27" s="12" customFormat="1" ht="69" customHeight="1">
      <c r="A3" s="71"/>
      <c r="B3" s="71"/>
      <c r="C3" s="71"/>
      <c r="D3" s="75"/>
      <c r="E3" s="62"/>
      <c r="F3" s="62"/>
      <c r="G3" s="62"/>
      <c r="H3" s="71" t="s">
        <v>4</v>
      </c>
      <c r="I3" s="71"/>
      <c r="J3" s="71" t="s">
        <v>5</v>
      </c>
      <c r="K3" s="71"/>
      <c r="L3" s="71" t="s">
        <v>6</v>
      </c>
      <c r="M3" s="71"/>
      <c r="N3" s="72" t="s">
        <v>120</v>
      </c>
      <c r="O3" s="16" t="s">
        <v>119</v>
      </c>
      <c r="P3" s="71" t="s">
        <v>4</v>
      </c>
      <c r="Q3" s="71"/>
      <c r="R3" s="71" t="s">
        <v>5</v>
      </c>
      <c r="S3" s="71"/>
      <c r="T3" s="71" t="s">
        <v>6</v>
      </c>
      <c r="U3" s="71"/>
      <c r="V3" s="72" t="s">
        <v>120</v>
      </c>
      <c r="W3" s="16" t="s">
        <v>119</v>
      </c>
      <c r="X3" s="71" t="s">
        <v>117</v>
      </c>
      <c r="Y3" s="71"/>
      <c r="Z3" s="14" t="s">
        <v>119</v>
      </c>
      <c r="AA3" s="69"/>
    </row>
    <row r="4" spans="1:27" s="12" customFormat="1">
      <c r="A4" s="71"/>
      <c r="B4" s="71"/>
      <c r="C4" s="71"/>
      <c r="D4" s="76"/>
      <c r="E4" s="62"/>
      <c r="F4" s="62"/>
      <c r="G4" s="62"/>
      <c r="H4" s="13" t="s">
        <v>7</v>
      </c>
      <c r="I4" s="13" t="s">
        <v>8</v>
      </c>
      <c r="J4" s="13" t="s">
        <v>7</v>
      </c>
      <c r="K4" s="13" t="s">
        <v>8</v>
      </c>
      <c r="L4" s="13" t="s">
        <v>7</v>
      </c>
      <c r="M4" s="13" t="s">
        <v>8</v>
      </c>
      <c r="N4" s="73"/>
      <c r="O4" s="15">
        <v>1.5</v>
      </c>
      <c r="P4" s="13" t="s">
        <v>7</v>
      </c>
      <c r="Q4" s="13" t="s">
        <v>8</v>
      </c>
      <c r="R4" s="13" t="s">
        <v>7</v>
      </c>
      <c r="S4" s="13" t="s">
        <v>8</v>
      </c>
      <c r="T4" s="13" t="s">
        <v>7</v>
      </c>
      <c r="U4" s="13" t="s">
        <v>8</v>
      </c>
      <c r="V4" s="73"/>
      <c r="W4" s="15">
        <v>0.5</v>
      </c>
      <c r="X4" s="13" t="s">
        <v>7</v>
      </c>
      <c r="Y4" s="13" t="s">
        <v>8</v>
      </c>
      <c r="Z4" s="15">
        <v>2</v>
      </c>
      <c r="AA4" s="70"/>
    </row>
    <row r="5" spans="1:27">
      <c r="A5" s="61">
        <v>1</v>
      </c>
      <c r="B5" s="46" t="s">
        <v>58</v>
      </c>
      <c r="C5" s="7" t="s">
        <v>59</v>
      </c>
      <c r="D5" s="21" t="s">
        <v>128</v>
      </c>
      <c r="E5" s="3">
        <v>37492</v>
      </c>
      <c r="F5" s="3" t="s">
        <v>132</v>
      </c>
      <c r="G5" s="3" t="s">
        <v>132</v>
      </c>
      <c r="H5" s="20">
        <v>1</v>
      </c>
      <c r="I5" s="4">
        <v>1000</v>
      </c>
      <c r="J5" s="4"/>
      <c r="K5" s="4"/>
      <c r="L5" s="10">
        <v>2</v>
      </c>
      <c r="M5" s="4">
        <v>800</v>
      </c>
      <c r="N5" s="17">
        <f t="shared" ref="N5:N44" si="0">SUM(I5,K5,M5)</f>
        <v>1800</v>
      </c>
      <c r="O5" s="18">
        <f t="shared" ref="O5:O44" si="1">PRODUCT(N5,1.5)</f>
        <v>2700</v>
      </c>
      <c r="P5" s="20">
        <v>1</v>
      </c>
      <c r="Q5" s="4">
        <v>1000</v>
      </c>
      <c r="R5" s="4">
        <v>15</v>
      </c>
      <c r="S5" s="4">
        <v>44</v>
      </c>
      <c r="T5" s="20">
        <v>1</v>
      </c>
      <c r="U5" s="4">
        <v>1000</v>
      </c>
      <c r="V5" s="17">
        <f t="shared" ref="V5:V44" si="2">SUM(Q5,S5,U5)</f>
        <v>2044</v>
      </c>
      <c r="W5" s="18">
        <f t="shared" ref="W5:W44" si="3">PRODUCT(V5,0.5)</f>
        <v>1022</v>
      </c>
      <c r="X5" s="10">
        <v>2</v>
      </c>
      <c r="Y5" s="4">
        <v>800</v>
      </c>
      <c r="Z5" s="18">
        <f t="shared" ref="Z5:Z44" si="4">PRODUCT(Y5,2)</f>
        <v>1600</v>
      </c>
      <c r="AA5" s="19">
        <f t="shared" ref="AA5:AA44" si="5">SUM(O5,W5,Z5)</f>
        <v>5322</v>
      </c>
    </row>
    <row r="6" spans="1:27">
      <c r="A6" s="61">
        <v>2</v>
      </c>
      <c r="B6" s="46" t="s">
        <v>51</v>
      </c>
      <c r="C6" s="7" t="s">
        <v>34</v>
      </c>
      <c r="D6" s="21" t="s">
        <v>128</v>
      </c>
      <c r="E6" s="3">
        <v>37255</v>
      </c>
      <c r="F6" s="3" t="s">
        <v>132</v>
      </c>
      <c r="G6" s="3" t="s">
        <v>132</v>
      </c>
      <c r="H6" s="4">
        <v>7</v>
      </c>
      <c r="I6" s="4">
        <v>262</v>
      </c>
      <c r="J6" s="20">
        <v>1</v>
      </c>
      <c r="K6" s="4">
        <v>1000</v>
      </c>
      <c r="L6" s="20">
        <v>1</v>
      </c>
      <c r="M6" s="4">
        <v>1000</v>
      </c>
      <c r="N6" s="17">
        <f t="shared" si="0"/>
        <v>2262</v>
      </c>
      <c r="O6" s="18">
        <f t="shared" si="1"/>
        <v>3393</v>
      </c>
      <c r="P6" s="4">
        <v>12</v>
      </c>
      <c r="Q6" s="4">
        <v>86</v>
      </c>
      <c r="R6" s="4">
        <v>4</v>
      </c>
      <c r="S6" s="4">
        <v>512</v>
      </c>
      <c r="T6" s="4">
        <v>6</v>
      </c>
      <c r="U6" s="4">
        <v>328</v>
      </c>
      <c r="V6" s="17">
        <f t="shared" si="2"/>
        <v>926</v>
      </c>
      <c r="W6" s="18">
        <f t="shared" si="3"/>
        <v>463</v>
      </c>
      <c r="X6" s="4">
        <v>9</v>
      </c>
      <c r="Y6" s="4">
        <v>168</v>
      </c>
      <c r="Z6" s="18">
        <f t="shared" si="4"/>
        <v>336</v>
      </c>
      <c r="AA6" s="19">
        <f t="shared" si="5"/>
        <v>4192</v>
      </c>
    </row>
    <row r="7" spans="1:27" ht="15" thickBot="1">
      <c r="A7" s="88">
        <v>3</v>
      </c>
      <c r="B7" s="84" t="s">
        <v>41</v>
      </c>
      <c r="C7" s="85" t="s">
        <v>28</v>
      </c>
      <c r="D7" s="33" t="s">
        <v>128</v>
      </c>
      <c r="E7" s="34">
        <v>37540</v>
      </c>
      <c r="F7" s="34" t="s">
        <v>132</v>
      </c>
      <c r="G7" s="34" t="s">
        <v>132</v>
      </c>
      <c r="H7" s="35"/>
      <c r="I7" s="35"/>
      <c r="J7" s="35">
        <v>34</v>
      </c>
      <c r="K7" s="35">
        <v>11</v>
      </c>
      <c r="L7" s="35">
        <v>5</v>
      </c>
      <c r="M7" s="35">
        <v>410</v>
      </c>
      <c r="N7" s="36">
        <f t="shared" si="0"/>
        <v>421</v>
      </c>
      <c r="O7" s="37">
        <f t="shared" si="1"/>
        <v>631.5</v>
      </c>
      <c r="P7" s="35">
        <v>17</v>
      </c>
      <c r="Q7" s="35">
        <v>28</v>
      </c>
      <c r="R7" s="38">
        <v>1</v>
      </c>
      <c r="S7" s="35">
        <v>1000</v>
      </c>
      <c r="T7" s="41">
        <v>2</v>
      </c>
      <c r="U7" s="35">
        <v>800</v>
      </c>
      <c r="V7" s="36">
        <f t="shared" si="2"/>
        <v>1828</v>
      </c>
      <c r="W7" s="37">
        <f t="shared" si="3"/>
        <v>914</v>
      </c>
      <c r="X7" s="38">
        <v>1</v>
      </c>
      <c r="Y7" s="35">
        <v>1000</v>
      </c>
      <c r="Z7" s="37">
        <f t="shared" si="4"/>
        <v>2000</v>
      </c>
      <c r="AA7" s="40">
        <f t="shared" si="5"/>
        <v>3545.5</v>
      </c>
    </row>
    <row r="8" spans="1:27">
      <c r="A8" s="89">
        <v>4</v>
      </c>
      <c r="B8" s="86" t="s">
        <v>35</v>
      </c>
      <c r="C8" s="87" t="s">
        <v>15</v>
      </c>
      <c r="D8" s="26" t="s">
        <v>129</v>
      </c>
      <c r="E8" s="27">
        <v>38114</v>
      </c>
      <c r="F8" s="27" t="s">
        <v>132</v>
      </c>
      <c r="G8" s="3" t="s">
        <v>132</v>
      </c>
      <c r="H8" s="28">
        <v>18</v>
      </c>
      <c r="I8" s="28">
        <v>27</v>
      </c>
      <c r="J8" s="29">
        <v>2</v>
      </c>
      <c r="K8" s="28">
        <v>800</v>
      </c>
      <c r="L8" s="28">
        <v>13</v>
      </c>
      <c r="M8" s="28">
        <v>69</v>
      </c>
      <c r="N8" s="30">
        <f t="shared" si="0"/>
        <v>896</v>
      </c>
      <c r="O8" s="31">
        <f t="shared" si="1"/>
        <v>1344</v>
      </c>
      <c r="P8" s="28">
        <v>4</v>
      </c>
      <c r="Q8" s="28">
        <v>512</v>
      </c>
      <c r="R8" s="28">
        <v>6</v>
      </c>
      <c r="S8" s="28">
        <v>328</v>
      </c>
      <c r="T8" s="28">
        <v>4</v>
      </c>
      <c r="U8" s="28">
        <v>512</v>
      </c>
      <c r="V8" s="30">
        <f t="shared" si="2"/>
        <v>1352</v>
      </c>
      <c r="W8" s="31">
        <f t="shared" si="3"/>
        <v>676</v>
      </c>
      <c r="X8" s="29">
        <v>3</v>
      </c>
      <c r="Y8" s="28">
        <v>640</v>
      </c>
      <c r="Z8" s="31">
        <f t="shared" si="4"/>
        <v>1280</v>
      </c>
      <c r="AA8" s="32">
        <f t="shared" si="5"/>
        <v>3300</v>
      </c>
    </row>
    <row r="9" spans="1:27">
      <c r="A9" s="89">
        <v>5</v>
      </c>
      <c r="B9" s="86" t="s">
        <v>21</v>
      </c>
      <c r="C9" s="87" t="s">
        <v>22</v>
      </c>
      <c r="D9" s="26" t="s">
        <v>129</v>
      </c>
      <c r="E9" s="27">
        <v>38853</v>
      </c>
      <c r="F9" s="49" t="s">
        <v>131</v>
      </c>
      <c r="G9" s="3" t="s">
        <v>132</v>
      </c>
      <c r="H9" s="29">
        <v>2</v>
      </c>
      <c r="I9" s="28">
        <v>800</v>
      </c>
      <c r="J9" s="28">
        <v>10</v>
      </c>
      <c r="K9" s="28">
        <v>134</v>
      </c>
      <c r="L9" s="28"/>
      <c r="M9" s="28"/>
      <c r="N9" s="30">
        <f t="shared" si="0"/>
        <v>934</v>
      </c>
      <c r="O9" s="31">
        <f t="shared" si="1"/>
        <v>1401</v>
      </c>
      <c r="P9" s="42">
        <v>3</v>
      </c>
      <c r="Q9" s="42">
        <v>640</v>
      </c>
      <c r="R9" s="42">
        <v>5</v>
      </c>
      <c r="S9" s="42">
        <v>410</v>
      </c>
      <c r="T9" s="42">
        <v>5</v>
      </c>
      <c r="U9" s="28">
        <v>410</v>
      </c>
      <c r="V9" s="30">
        <f t="shared" si="2"/>
        <v>1460</v>
      </c>
      <c r="W9" s="31">
        <f t="shared" si="3"/>
        <v>730</v>
      </c>
      <c r="X9" s="28">
        <v>4</v>
      </c>
      <c r="Y9" s="28">
        <v>512</v>
      </c>
      <c r="Z9" s="31">
        <f t="shared" si="4"/>
        <v>1024</v>
      </c>
      <c r="AA9" s="32">
        <f t="shared" si="5"/>
        <v>3155</v>
      </c>
    </row>
    <row r="10" spans="1:27">
      <c r="A10" s="61">
        <v>6</v>
      </c>
      <c r="B10" s="46" t="s">
        <v>44</v>
      </c>
      <c r="C10" s="7" t="s">
        <v>26</v>
      </c>
      <c r="D10" s="25" t="s">
        <v>129</v>
      </c>
      <c r="E10" s="3">
        <v>36860</v>
      </c>
      <c r="F10" s="3" t="s">
        <v>132</v>
      </c>
      <c r="G10" s="3" t="s">
        <v>132</v>
      </c>
      <c r="H10" s="4">
        <v>19</v>
      </c>
      <c r="I10" s="4">
        <v>26</v>
      </c>
      <c r="J10" s="22">
        <v>3</v>
      </c>
      <c r="K10" s="4">
        <v>640</v>
      </c>
      <c r="L10" s="4">
        <v>4</v>
      </c>
      <c r="M10" s="4">
        <v>512</v>
      </c>
      <c r="N10" s="17">
        <f t="shared" si="0"/>
        <v>1178</v>
      </c>
      <c r="O10" s="18">
        <f t="shared" si="1"/>
        <v>1767</v>
      </c>
      <c r="P10" s="10">
        <v>2</v>
      </c>
      <c r="Q10" s="10">
        <v>800</v>
      </c>
      <c r="R10" s="10">
        <v>18</v>
      </c>
      <c r="S10" s="10">
        <v>27</v>
      </c>
      <c r="T10" s="10">
        <v>3</v>
      </c>
      <c r="U10" s="4">
        <v>640</v>
      </c>
      <c r="V10" s="17">
        <f t="shared" si="2"/>
        <v>1467</v>
      </c>
      <c r="W10" s="18">
        <f t="shared" si="3"/>
        <v>733.5</v>
      </c>
      <c r="X10" s="4">
        <v>6</v>
      </c>
      <c r="Y10" s="4">
        <v>328</v>
      </c>
      <c r="Z10" s="18">
        <f t="shared" si="4"/>
        <v>656</v>
      </c>
      <c r="AA10" s="19">
        <f t="shared" si="5"/>
        <v>3156.5</v>
      </c>
    </row>
    <row r="11" spans="1:27">
      <c r="A11" s="61">
        <v>7</v>
      </c>
      <c r="B11" s="46" t="s">
        <v>60</v>
      </c>
      <c r="C11" s="7" t="s">
        <v>61</v>
      </c>
      <c r="D11" s="25" t="s">
        <v>129</v>
      </c>
      <c r="E11" s="3">
        <v>38617</v>
      </c>
      <c r="F11" s="48" t="s">
        <v>131</v>
      </c>
      <c r="G11" s="3" t="s">
        <v>132</v>
      </c>
      <c r="H11" s="22">
        <v>3</v>
      </c>
      <c r="I11" s="4">
        <v>640</v>
      </c>
      <c r="J11" s="4"/>
      <c r="K11" s="4"/>
      <c r="L11" s="4">
        <v>9</v>
      </c>
      <c r="M11" s="4">
        <v>168</v>
      </c>
      <c r="N11" s="17">
        <f t="shared" si="0"/>
        <v>808</v>
      </c>
      <c r="O11" s="18">
        <f t="shared" si="1"/>
        <v>1212</v>
      </c>
      <c r="P11" s="10">
        <v>5</v>
      </c>
      <c r="Q11" s="10">
        <v>410</v>
      </c>
      <c r="R11" s="10">
        <v>21</v>
      </c>
      <c r="S11" s="10">
        <v>24</v>
      </c>
      <c r="T11" s="10">
        <v>8</v>
      </c>
      <c r="U11" s="4">
        <v>210</v>
      </c>
      <c r="V11" s="17">
        <f t="shared" si="2"/>
        <v>644</v>
      </c>
      <c r="W11" s="18">
        <f t="shared" si="3"/>
        <v>322</v>
      </c>
      <c r="X11" s="4">
        <v>8</v>
      </c>
      <c r="Y11" s="4">
        <v>210</v>
      </c>
      <c r="Z11" s="18">
        <f t="shared" si="4"/>
        <v>420</v>
      </c>
      <c r="AA11" s="19">
        <f t="shared" si="5"/>
        <v>1954</v>
      </c>
    </row>
    <row r="12" spans="1:27" ht="15" thickBot="1">
      <c r="A12" s="88">
        <v>8</v>
      </c>
      <c r="B12" s="84" t="s">
        <v>33</v>
      </c>
      <c r="C12" s="85" t="s">
        <v>34</v>
      </c>
      <c r="D12" s="23" t="s">
        <v>129</v>
      </c>
      <c r="E12" s="34">
        <v>37378</v>
      </c>
      <c r="F12" s="34" t="s">
        <v>132</v>
      </c>
      <c r="G12" s="34" t="s">
        <v>132</v>
      </c>
      <c r="H12" s="35">
        <v>9</v>
      </c>
      <c r="I12" s="35">
        <v>168</v>
      </c>
      <c r="J12" s="35">
        <v>11</v>
      </c>
      <c r="K12" s="35">
        <v>107</v>
      </c>
      <c r="L12" s="39">
        <v>3</v>
      </c>
      <c r="M12" s="35">
        <v>640</v>
      </c>
      <c r="N12" s="36">
        <f t="shared" si="0"/>
        <v>915</v>
      </c>
      <c r="O12" s="37">
        <f t="shared" si="1"/>
        <v>1372.5</v>
      </c>
      <c r="P12" s="41">
        <v>20</v>
      </c>
      <c r="Q12" s="41">
        <v>25</v>
      </c>
      <c r="R12" s="41">
        <v>14</v>
      </c>
      <c r="S12" s="41">
        <v>55</v>
      </c>
      <c r="T12" s="41">
        <v>13</v>
      </c>
      <c r="U12" s="35">
        <v>69</v>
      </c>
      <c r="V12" s="36">
        <f t="shared" si="2"/>
        <v>149</v>
      </c>
      <c r="W12" s="37">
        <f t="shared" si="3"/>
        <v>74.5</v>
      </c>
      <c r="X12" s="35">
        <v>16</v>
      </c>
      <c r="Y12" s="35">
        <v>35</v>
      </c>
      <c r="Z12" s="37">
        <f t="shared" si="4"/>
        <v>70</v>
      </c>
      <c r="AA12" s="40">
        <f t="shared" si="5"/>
        <v>1517</v>
      </c>
    </row>
    <row r="13" spans="1:27">
      <c r="A13" s="89">
        <v>9</v>
      </c>
      <c r="B13" s="46" t="s">
        <v>38</v>
      </c>
      <c r="C13" s="7" t="s">
        <v>10</v>
      </c>
      <c r="D13" s="24" t="s">
        <v>130</v>
      </c>
      <c r="E13" s="3">
        <v>37689</v>
      </c>
      <c r="F13" s="3" t="s">
        <v>132</v>
      </c>
      <c r="G13" s="27" t="s">
        <v>132</v>
      </c>
      <c r="H13" s="43">
        <v>4</v>
      </c>
      <c r="I13" s="4">
        <v>512</v>
      </c>
      <c r="J13" s="4">
        <v>17</v>
      </c>
      <c r="K13" s="4">
        <v>28</v>
      </c>
      <c r="L13" s="4">
        <v>20</v>
      </c>
      <c r="M13" s="4">
        <v>25</v>
      </c>
      <c r="N13" s="17">
        <f t="shared" si="0"/>
        <v>565</v>
      </c>
      <c r="O13" s="18">
        <f t="shared" si="1"/>
        <v>847.5</v>
      </c>
      <c r="P13" s="10">
        <v>14</v>
      </c>
      <c r="Q13" s="10">
        <v>55</v>
      </c>
      <c r="R13" s="45">
        <v>3</v>
      </c>
      <c r="S13" s="10">
        <v>640</v>
      </c>
      <c r="T13" s="10">
        <v>7</v>
      </c>
      <c r="U13" s="4">
        <v>262</v>
      </c>
      <c r="V13" s="17">
        <f t="shared" si="2"/>
        <v>957</v>
      </c>
      <c r="W13" s="18">
        <f t="shared" si="3"/>
        <v>478.5</v>
      </c>
      <c r="X13" s="4">
        <v>7</v>
      </c>
      <c r="Y13" s="4">
        <v>262</v>
      </c>
      <c r="Z13" s="18">
        <f t="shared" si="4"/>
        <v>524</v>
      </c>
      <c r="AA13" s="19">
        <f t="shared" si="5"/>
        <v>1850</v>
      </c>
    </row>
    <row r="14" spans="1:27">
      <c r="A14" s="89">
        <v>10</v>
      </c>
      <c r="B14" s="86" t="s">
        <v>47</v>
      </c>
      <c r="C14" s="87" t="s">
        <v>28</v>
      </c>
      <c r="D14" s="2" t="s">
        <v>130</v>
      </c>
      <c r="E14" s="27">
        <v>38625</v>
      </c>
      <c r="F14" s="48" t="s">
        <v>131</v>
      </c>
      <c r="G14" s="3" t="s">
        <v>132</v>
      </c>
      <c r="H14" s="28">
        <v>10</v>
      </c>
      <c r="I14" s="28">
        <v>134</v>
      </c>
      <c r="J14" s="44">
        <v>5</v>
      </c>
      <c r="K14" s="28">
        <v>410</v>
      </c>
      <c r="L14" s="44">
        <v>6</v>
      </c>
      <c r="M14" s="28">
        <v>328</v>
      </c>
      <c r="N14" s="30">
        <f t="shared" si="0"/>
        <v>872</v>
      </c>
      <c r="O14" s="31">
        <f t="shared" si="1"/>
        <v>1308</v>
      </c>
      <c r="P14" s="42">
        <v>16</v>
      </c>
      <c r="Q14" s="42">
        <v>35</v>
      </c>
      <c r="R14" s="42">
        <v>7</v>
      </c>
      <c r="S14" s="42">
        <v>262</v>
      </c>
      <c r="T14" s="42">
        <v>14</v>
      </c>
      <c r="U14" s="28">
        <v>55</v>
      </c>
      <c r="V14" s="30">
        <f t="shared" si="2"/>
        <v>352</v>
      </c>
      <c r="W14" s="31">
        <f t="shared" si="3"/>
        <v>176</v>
      </c>
      <c r="X14" s="28">
        <v>14</v>
      </c>
      <c r="Y14" s="28">
        <v>55</v>
      </c>
      <c r="Z14" s="31">
        <f t="shared" si="4"/>
        <v>110</v>
      </c>
      <c r="AA14" s="32">
        <f t="shared" si="5"/>
        <v>1594</v>
      </c>
    </row>
    <row r="15" spans="1:27">
      <c r="A15" s="61">
        <v>11</v>
      </c>
      <c r="B15" s="46" t="s">
        <v>23</v>
      </c>
      <c r="C15" s="7" t="s">
        <v>15</v>
      </c>
      <c r="D15" s="2" t="s">
        <v>130</v>
      </c>
      <c r="E15" s="3">
        <v>38141</v>
      </c>
      <c r="F15" s="3" t="s">
        <v>132</v>
      </c>
      <c r="G15" s="3" t="s">
        <v>132</v>
      </c>
      <c r="H15" s="4">
        <v>8</v>
      </c>
      <c r="I15" s="4">
        <v>210</v>
      </c>
      <c r="J15" s="4">
        <v>19</v>
      </c>
      <c r="K15" s="4">
        <v>26</v>
      </c>
      <c r="L15" s="4">
        <v>19</v>
      </c>
      <c r="M15" s="4">
        <v>26</v>
      </c>
      <c r="N15" s="17">
        <f t="shared" si="0"/>
        <v>262</v>
      </c>
      <c r="O15" s="18">
        <f t="shared" si="1"/>
        <v>393</v>
      </c>
      <c r="P15" s="10">
        <v>6</v>
      </c>
      <c r="Q15" s="10">
        <v>328</v>
      </c>
      <c r="R15" s="10">
        <v>10</v>
      </c>
      <c r="S15" s="10">
        <v>134</v>
      </c>
      <c r="T15" s="10">
        <v>9</v>
      </c>
      <c r="U15" s="4">
        <v>168</v>
      </c>
      <c r="V15" s="17">
        <f t="shared" si="2"/>
        <v>630</v>
      </c>
      <c r="W15" s="18">
        <f t="shared" si="3"/>
        <v>315</v>
      </c>
      <c r="X15" s="45">
        <v>5</v>
      </c>
      <c r="Y15" s="4">
        <v>410</v>
      </c>
      <c r="Z15" s="18">
        <f t="shared" si="4"/>
        <v>820</v>
      </c>
      <c r="AA15" s="19">
        <f t="shared" si="5"/>
        <v>1528</v>
      </c>
    </row>
    <row r="16" spans="1:27">
      <c r="A16" s="9">
        <v>12</v>
      </c>
      <c r="B16" s="46" t="s">
        <v>27</v>
      </c>
      <c r="C16" s="7" t="s">
        <v>28</v>
      </c>
      <c r="D16" s="24" t="s">
        <v>130</v>
      </c>
      <c r="E16" s="3">
        <v>37026</v>
      </c>
      <c r="F16" s="3" t="s">
        <v>132</v>
      </c>
      <c r="G16" s="3" t="s">
        <v>132</v>
      </c>
      <c r="H16" s="4">
        <v>35</v>
      </c>
      <c r="I16" s="4">
        <v>10</v>
      </c>
      <c r="J16" s="45">
        <v>4</v>
      </c>
      <c r="K16" s="4">
        <v>512</v>
      </c>
      <c r="L16" s="4">
        <v>21</v>
      </c>
      <c r="M16" s="4">
        <v>24</v>
      </c>
      <c r="N16" s="17">
        <f t="shared" si="0"/>
        <v>546</v>
      </c>
      <c r="O16" s="18">
        <f t="shared" si="1"/>
        <v>819</v>
      </c>
      <c r="P16" s="10">
        <v>10</v>
      </c>
      <c r="Q16" s="10">
        <v>134</v>
      </c>
      <c r="R16" s="45">
        <v>2</v>
      </c>
      <c r="S16" s="10">
        <v>800</v>
      </c>
      <c r="T16" s="10">
        <v>16</v>
      </c>
      <c r="U16" s="4">
        <v>35</v>
      </c>
      <c r="V16" s="17">
        <f t="shared" si="2"/>
        <v>969</v>
      </c>
      <c r="W16" s="18">
        <f t="shared" si="3"/>
        <v>484.5</v>
      </c>
      <c r="X16" s="4">
        <v>12</v>
      </c>
      <c r="Y16" s="4">
        <v>86</v>
      </c>
      <c r="Z16" s="18">
        <f t="shared" si="4"/>
        <v>172</v>
      </c>
      <c r="AA16" s="19">
        <f t="shared" si="5"/>
        <v>1475.5</v>
      </c>
    </row>
    <row r="17" spans="1:27">
      <c r="A17" s="9">
        <v>13</v>
      </c>
      <c r="B17" s="46" t="s">
        <v>24</v>
      </c>
      <c r="C17" s="7" t="s">
        <v>15</v>
      </c>
      <c r="D17" s="2" t="s">
        <v>130</v>
      </c>
      <c r="E17" s="3">
        <v>38201</v>
      </c>
      <c r="F17" s="3" t="s">
        <v>132</v>
      </c>
      <c r="G17" s="3" t="s">
        <v>132</v>
      </c>
      <c r="H17" s="43">
        <v>5</v>
      </c>
      <c r="I17" s="4">
        <v>410</v>
      </c>
      <c r="J17" s="4">
        <v>15</v>
      </c>
      <c r="K17" s="4">
        <v>44</v>
      </c>
      <c r="L17" s="4">
        <v>17</v>
      </c>
      <c r="M17" s="4">
        <v>28</v>
      </c>
      <c r="N17" s="17">
        <f t="shared" si="0"/>
        <v>482</v>
      </c>
      <c r="O17" s="18">
        <f t="shared" si="1"/>
        <v>723</v>
      </c>
      <c r="P17" s="4">
        <v>8</v>
      </c>
      <c r="Q17" s="4">
        <v>210</v>
      </c>
      <c r="R17" s="4">
        <v>23</v>
      </c>
      <c r="S17" s="4">
        <v>21</v>
      </c>
      <c r="T17" s="4">
        <v>11</v>
      </c>
      <c r="U17" s="4">
        <v>107</v>
      </c>
      <c r="V17" s="17">
        <f t="shared" si="2"/>
        <v>338</v>
      </c>
      <c r="W17" s="18">
        <f t="shared" si="3"/>
        <v>169</v>
      </c>
      <c r="X17" s="4">
        <v>10</v>
      </c>
      <c r="Y17" s="4">
        <v>134</v>
      </c>
      <c r="Z17" s="18">
        <f t="shared" si="4"/>
        <v>268</v>
      </c>
      <c r="AA17" s="19">
        <f t="shared" si="5"/>
        <v>1160</v>
      </c>
    </row>
    <row r="18" spans="1:27">
      <c r="A18" s="9">
        <v>14</v>
      </c>
      <c r="B18" s="46" t="s">
        <v>43</v>
      </c>
      <c r="C18" s="7" t="s">
        <v>15</v>
      </c>
      <c r="D18" s="2" t="s">
        <v>130</v>
      </c>
      <c r="E18" s="3">
        <v>38183</v>
      </c>
      <c r="F18" s="3" t="s">
        <v>132</v>
      </c>
      <c r="G18" s="3" t="s">
        <v>132</v>
      </c>
      <c r="H18" s="4">
        <v>16</v>
      </c>
      <c r="I18" s="4">
        <v>35</v>
      </c>
      <c r="J18" s="45">
        <v>6</v>
      </c>
      <c r="K18" s="4">
        <v>328</v>
      </c>
      <c r="L18" s="4">
        <v>11</v>
      </c>
      <c r="M18" s="4">
        <v>107</v>
      </c>
      <c r="N18" s="17">
        <f t="shared" si="0"/>
        <v>470</v>
      </c>
      <c r="O18" s="18">
        <f t="shared" si="1"/>
        <v>705</v>
      </c>
      <c r="P18" s="4">
        <v>18</v>
      </c>
      <c r="Q18" s="4">
        <v>27</v>
      </c>
      <c r="R18" s="4">
        <v>8</v>
      </c>
      <c r="S18" s="4">
        <v>210</v>
      </c>
      <c r="T18" s="4">
        <v>10</v>
      </c>
      <c r="U18" s="4">
        <v>134</v>
      </c>
      <c r="V18" s="17">
        <f t="shared" si="2"/>
        <v>371</v>
      </c>
      <c r="W18" s="18">
        <f t="shared" si="3"/>
        <v>185.5</v>
      </c>
      <c r="X18" s="4">
        <v>11</v>
      </c>
      <c r="Y18" s="4">
        <v>107</v>
      </c>
      <c r="Z18" s="18">
        <f t="shared" si="4"/>
        <v>214</v>
      </c>
      <c r="AA18" s="19">
        <f t="shared" si="5"/>
        <v>1104.5</v>
      </c>
    </row>
    <row r="19" spans="1:27">
      <c r="A19" s="9">
        <v>15</v>
      </c>
      <c r="B19" s="46" t="s">
        <v>55</v>
      </c>
      <c r="C19" s="7" t="s">
        <v>26</v>
      </c>
      <c r="D19" s="24" t="s">
        <v>130</v>
      </c>
      <c r="E19" s="3">
        <v>38552</v>
      </c>
      <c r="F19" s="48" t="s">
        <v>131</v>
      </c>
      <c r="G19" s="3" t="s">
        <v>132</v>
      </c>
      <c r="H19" s="4">
        <v>12</v>
      </c>
      <c r="I19" s="4">
        <v>86</v>
      </c>
      <c r="J19" s="4">
        <v>8</v>
      </c>
      <c r="K19" s="4">
        <v>210</v>
      </c>
      <c r="L19" s="4">
        <v>8</v>
      </c>
      <c r="M19" s="4">
        <v>210</v>
      </c>
      <c r="N19" s="17">
        <f t="shared" si="0"/>
        <v>506</v>
      </c>
      <c r="O19" s="18">
        <f t="shared" si="1"/>
        <v>759</v>
      </c>
      <c r="P19" s="4">
        <v>11</v>
      </c>
      <c r="Q19" s="4">
        <v>107</v>
      </c>
      <c r="R19" s="4">
        <v>12</v>
      </c>
      <c r="S19" s="4">
        <v>86</v>
      </c>
      <c r="T19" s="4">
        <v>21</v>
      </c>
      <c r="U19" s="4">
        <v>24</v>
      </c>
      <c r="V19" s="17">
        <f t="shared" si="2"/>
        <v>217</v>
      </c>
      <c r="W19" s="18">
        <f t="shared" si="3"/>
        <v>108.5</v>
      </c>
      <c r="X19" s="4">
        <v>15</v>
      </c>
      <c r="Y19" s="4">
        <v>44</v>
      </c>
      <c r="Z19" s="18">
        <f t="shared" si="4"/>
        <v>88</v>
      </c>
      <c r="AA19" s="19">
        <f t="shared" si="5"/>
        <v>955.5</v>
      </c>
    </row>
    <row r="20" spans="1:27">
      <c r="A20" s="9">
        <v>16</v>
      </c>
      <c r="B20" s="46" t="s">
        <v>37</v>
      </c>
      <c r="C20" s="7" t="s">
        <v>13</v>
      </c>
      <c r="D20" s="2" t="s">
        <v>130</v>
      </c>
      <c r="E20" s="3">
        <v>37155</v>
      </c>
      <c r="F20" s="3" t="s">
        <v>132</v>
      </c>
      <c r="G20" s="3" t="s">
        <v>132</v>
      </c>
      <c r="H20" s="4">
        <v>11</v>
      </c>
      <c r="I20" s="4">
        <v>107</v>
      </c>
      <c r="J20" s="4">
        <v>14</v>
      </c>
      <c r="K20" s="4">
        <v>55</v>
      </c>
      <c r="L20" s="4">
        <v>7</v>
      </c>
      <c r="M20" s="4">
        <v>262</v>
      </c>
      <c r="N20" s="17">
        <f t="shared" si="0"/>
        <v>424</v>
      </c>
      <c r="O20" s="18">
        <f t="shared" si="1"/>
        <v>636</v>
      </c>
      <c r="P20" s="4">
        <v>9</v>
      </c>
      <c r="Q20" s="4">
        <v>168</v>
      </c>
      <c r="R20" s="4">
        <v>17</v>
      </c>
      <c r="S20" s="4">
        <v>28</v>
      </c>
      <c r="T20" s="4">
        <v>18</v>
      </c>
      <c r="U20" s="4">
        <v>27</v>
      </c>
      <c r="V20" s="17">
        <f t="shared" si="2"/>
        <v>223</v>
      </c>
      <c r="W20" s="18">
        <f t="shared" si="3"/>
        <v>111.5</v>
      </c>
      <c r="X20" s="4">
        <v>20</v>
      </c>
      <c r="Y20" s="4">
        <v>25</v>
      </c>
      <c r="Z20" s="18">
        <f t="shared" si="4"/>
        <v>50</v>
      </c>
      <c r="AA20" s="19">
        <f t="shared" si="5"/>
        <v>797.5</v>
      </c>
    </row>
    <row r="21" spans="1:27">
      <c r="A21" s="1">
        <v>17</v>
      </c>
      <c r="B21" s="46" t="s">
        <v>49</v>
      </c>
      <c r="C21" s="7" t="s">
        <v>10</v>
      </c>
      <c r="D21" s="2" t="s">
        <v>130</v>
      </c>
      <c r="E21" s="3">
        <v>36629</v>
      </c>
      <c r="F21" s="3" t="s">
        <v>132</v>
      </c>
      <c r="G21" s="3" t="s">
        <v>132</v>
      </c>
      <c r="H21" s="4">
        <v>20</v>
      </c>
      <c r="I21" s="4">
        <v>25</v>
      </c>
      <c r="J21" s="4">
        <v>9</v>
      </c>
      <c r="K21" s="4">
        <v>168</v>
      </c>
      <c r="L21" s="4">
        <v>10</v>
      </c>
      <c r="M21" s="4">
        <v>134</v>
      </c>
      <c r="N21" s="17">
        <f t="shared" si="0"/>
        <v>327</v>
      </c>
      <c r="O21" s="18">
        <f t="shared" si="1"/>
        <v>490.5</v>
      </c>
      <c r="P21" s="4">
        <v>7</v>
      </c>
      <c r="Q21" s="4">
        <v>262</v>
      </c>
      <c r="R21" s="4">
        <v>20</v>
      </c>
      <c r="S21" s="4">
        <v>25</v>
      </c>
      <c r="T21" s="4">
        <v>12</v>
      </c>
      <c r="U21" s="4">
        <v>86</v>
      </c>
      <c r="V21" s="17">
        <f t="shared" si="2"/>
        <v>373</v>
      </c>
      <c r="W21" s="18">
        <f t="shared" si="3"/>
        <v>186.5</v>
      </c>
      <c r="X21" s="4">
        <v>17</v>
      </c>
      <c r="Y21" s="4">
        <v>28</v>
      </c>
      <c r="Z21" s="18">
        <f t="shared" si="4"/>
        <v>56</v>
      </c>
      <c r="AA21" s="19">
        <f t="shared" si="5"/>
        <v>733</v>
      </c>
    </row>
    <row r="22" spans="1:27">
      <c r="A22" s="9">
        <v>18</v>
      </c>
      <c r="B22" s="46" t="s">
        <v>56</v>
      </c>
      <c r="C22" s="7" t="s">
        <v>57</v>
      </c>
      <c r="D22" s="24" t="s">
        <v>130</v>
      </c>
      <c r="E22" s="3">
        <v>37678</v>
      </c>
      <c r="F22" s="3" t="s">
        <v>132</v>
      </c>
      <c r="G22" s="3" t="s">
        <v>132</v>
      </c>
      <c r="H22" s="43">
        <v>6</v>
      </c>
      <c r="I22" s="4">
        <v>328</v>
      </c>
      <c r="J22" s="4">
        <v>21</v>
      </c>
      <c r="K22" s="4">
        <v>24</v>
      </c>
      <c r="L22" s="4">
        <v>24</v>
      </c>
      <c r="M22" s="4">
        <v>21</v>
      </c>
      <c r="N22" s="17">
        <f t="shared" si="0"/>
        <v>373</v>
      </c>
      <c r="O22" s="18">
        <f t="shared" si="1"/>
        <v>559.5</v>
      </c>
      <c r="P22" s="4">
        <v>24</v>
      </c>
      <c r="Q22" s="4">
        <v>21</v>
      </c>
      <c r="R22" s="4">
        <v>28</v>
      </c>
      <c r="S22" s="4">
        <v>16</v>
      </c>
      <c r="T22" s="4"/>
      <c r="U22" s="4">
        <v>14</v>
      </c>
      <c r="V22" s="17">
        <f t="shared" si="2"/>
        <v>51</v>
      </c>
      <c r="W22" s="18">
        <f t="shared" si="3"/>
        <v>25.5</v>
      </c>
      <c r="X22" s="4">
        <v>23</v>
      </c>
      <c r="Y22" s="4">
        <v>22</v>
      </c>
      <c r="Z22" s="18">
        <f t="shared" si="4"/>
        <v>44</v>
      </c>
      <c r="AA22" s="19">
        <f t="shared" si="5"/>
        <v>629</v>
      </c>
    </row>
    <row r="23" spans="1:27">
      <c r="A23" s="1">
        <v>19</v>
      </c>
      <c r="B23" s="7" t="s">
        <v>42</v>
      </c>
      <c r="C23" s="2" t="s">
        <v>10</v>
      </c>
      <c r="D23" s="2" t="s">
        <v>130</v>
      </c>
      <c r="E23" s="3">
        <v>38490</v>
      </c>
      <c r="F23" s="3" t="s">
        <v>132</v>
      </c>
      <c r="G23" s="3" t="s">
        <v>132</v>
      </c>
      <c r="H23" s="4"/>
      <c r="I23" s="4"/>
      <c r="J23" s="4">
        <v>7</v>
      </c>
      <c r="K23" s="4">
        <v>262</v>
      </c>
      <c r="L23" s="4">
        <v>34</v>
      </c>
      <c r="M23" s="4">
        <v>11</v>
      </c>
      <c r="N23" s="17">
        <f t="shared" si="0"/>
        <v>273</v>
      </c>
      <c r="O23" s="18">
        <f t="shared" si="1"/>
        <v>409.5</v>
      </c>
      <c r="P23" s="4">
        <v>31</v>
      </c>
      <c r="Q23" s="4">
        <v>13</v>
      </c>
      <c r="R23" s="4">
        <v>13</v>
      </c>
      <c r="S23" s="4">
        <v>69</v>
      </c>
      <c r="T23" s="4">
        <v>17</v>
      </c>
      <c r="U23" s="4">
        <v>28</v>
      </c>
      <c r="V23" s="17">
        <f t="shared" si="2"/>
        <v>110</v>
      </c>
      <c r="W23" s="18">
        <f t="shared" si="3"/>
        <v>55</v>
      </c>
      <c r="X23" s="4">
        <v>26</v>
      </c>
      <c r="Y23" s="4">
        <v>19</v>
      </c>
      <c r="Z23" s="18">
        <f t="shared" si="4"/>
        <v>38</v>
      </c>
      <c r="AA23" s="19">
        <f t="shared" si="5"/>
        <v>502.5</v>
      </c>
    </row>
    <row r="24" spans="1:27">
      <c r="A24" s="1">
        <v>20</v>
      </c>
      <c r="B24" s="7" t="s">
        <v>32</v>
      </c>
      <c r="C24" s="2" t="s">
        <v>9</v>
      </c>
      <c r="D24" s="2" t="s">
        <v>130</v>
      </c>
      <c r="E24" s="3">
        <v>37206</v>
      </c>
      <c r="F24" s="3" t="s">
        <v>132</v>
      </c>
      <c r="G24" s="3" t="s">
        <v>132</v>
      </c>
      <c r="H24" s="4">
        <v>15</v>
      </c>
      <c r="I24" s="4">
        <v>44</v>
      </c>
      <c r="J24" s="4">
        <v>18</v>
      </c>
      <c r="K24" s="4">
        <v>27</v>
      </c>
      <c r="L24" s="4">
        <v>12</v>
      </c>
      <c r="M24" s="4">
        <v>86</v>
      </c>
      <c r="N24" s="17">
        <f t="shared" si="0"/>
        <v>157</v>
      </c>
      <c r="O24" s="18">
        <f t="shared" si="1"/>
        <v>235.5</v>
      </c>
      <c r="P24" s="4">
        <v>15</v>
      </c>
      <c r="Q24" s="4">
        <v>44</v>
      </c>
      <c r="R24" s="4">
        <v>9</v>
      </c>
      <c r="S24" s="4">
        <v>168</v>
      </c>
      <c r="T24" s="4"/>
      <c r="U24" s="4">
        <v>19</v>
      </c>
      <c r="V24" s="17">
        <f t="shared" si="2"/>
        <v>231</v>
      </c>
      <c r="W24" s="18">
        <f t="shared" si="3"/>
        <v>115.5</v>
      </c>
      <c r="X24" s="4">
        <v>18</v>
      </c>
      <c r="Y24" s="4">
        <v>27</v>
      </c>
      <c r="Z24" s="18">
        <f t="shared" si="4"/>
        <v>54</v>
      </c>
      <c r="AA24" s="19">
        <f t="shared" si="5"/>
        <v>405</v>
      </c>
    </row>
    <row r="25" spans="1:27">
      <c r="A25" s="1">
        <v>21</v>
      </c>
      <c r="B25" s="7" t="s">
        <v>45</v>
      </c>
      <c r="C25" s="2" t="s">
        <v>15</v>
      </c>
      <c r="D25" s="24" t="s">
        <v>130</v>
      </c>
      <c r="E25" s="3">
        <v>39001</v>
      </c>
      <c r="F25" s="47" t="s">
        <v>131</v>
      </c>
      <c r="G25" s="47" t="s">
        <v>131</v>
      </c>
      <c r="H25" s="4">
        <v>23</v>
      </c>
      <c r="I25" s="4">
        <v>22</v>
      </c>
      <c r="J25" s="4">
        <v>12</v>
      </c>
      <c r="K25" s="4">
        <v>86</v>
      </c>
      <c r="L25" s="4">
        <v>34</v>
      </c>
      <c r="M25" s="4">
        <v>11</v>
      </c>
      <c r="N25" s="17">
        <f t="shared" si="0"/>
        <v>119</v>
      </c>
      <c r="O25" s="18">
        <f t="shared" si="1"/>
        <v>178.5</v>
      </c>
      <c r="P25" s="4">
        <v>22</v>
      </c>
      <c r="Q25" s="4">
        <v>23</v>
      </c>
      <c r="R25" s="4">
        <v>11</v>
      </c>
      <c r="S25" s="4">
        <v>107</v>
      </c>
      <c r="T25" s="4">
        <v>19</v>
      </c>
      <c r="U25" s="4">
        <v>26</v>
      </c>
      <c r="V25" s="17">
        <f t="shared" si="2"/>
        <v>156</v>
      </c>
      <c r="W25" s="18">
        <f t="shared" si="3"/>
        <v>78</v>
      </c>
      <c r="X25" s="4">
        <v>13</v>
      </c>
      <c r="Y25" s="4">
        <v>69</v>
      </c>
      <c r="Z25" s="18">
        <f t="shared" si="4"/>
        <v>138</v>
      </c>
      <c r="AA25" s="19">
        <f t="shared" si="5"/>
        <v>394.5</v>
      </c>
    </row>
    <row r="26" spans="1:27">
      <c r="A26" s="1">
        <v>22</v>
      </c>
      <c r="B26" s="7" t="s">
        <v>50</v>
      </c>
      <c r="C26" s="2" t="s">
        <v>10</v>
      </c>
      <c r="D26" s="2" t="s">
        <v>130</v>
      </c>
      <c r="E26" s="3">
        <v>36629</v>
      </c>
      <c r="F26" s="3" t="s">
        <v>132</v>
      </c>
      <c r="G26" s="3" t="s">
        <v>132</v>
      </c>
      <c r="H26" s="4">
        <v>13</v>
      </c>
      <c r="I26" s="4">
        <v>69</v>
      </c>
      <c r="J26" s="4">
        <v>16</v>
      </c>
      <c r="K26" s="4">
        <v>35</v>
      </c>
      <c r="L26" s="4">
        <v>22</v>
      </c>
      <c r="M26" s="4">
        <v>23</v>
      </c>
      <c r="N26" s="17">
        <f t="shared" si="0"/>
        <v>127</v>
      </c>
      <c r="O26" s="18">
        <f t="shared" si="1"/>
        <v>190.5</v>
      </c>
      <c r="P26" s="4">
        <v>19</v>
      </c>
      <c r="Q26" s="4">
        <v>26</v>
      </c>
      <c r="R26" s="4">
        <v>19</v>
      </c>
      <c r="S26" s="4">
        <v>26</v>
      </c>
      <c r="T26" s="4">
        <v>15</v>
      </c>
      <c r="U26" s="4">
        <v>44</v>
      </c>
      <c r="V26" s="17">
        <f t="shared" si="2"/>
        <v>96</v>
      </c>
      <c r="W26" s="18">
        <f t="shared" si="3"/>
        <v>48</v>
      </c>
      <c r="X26" s="4">
        <v>19</v>
      </c>
      <c r="Y26" s="4">
        <v>26</v>
      </c>
      <c r="Z26" s="18">
        <f t="shared" si="4"/>
        <v>52</v>
      </c>
      <c r="AA26" s="19">
        <f t="shared" si="5"/>
        <v>290.5</v>
      </c>
    </row>
    <row r="27" spans="1:27">
      <c r="A27" s="1">
        <v>23</v>
      </c>
      <c r="B27" s="7" t="s">
        <v>52</v>
      </c>
      <c r="C27" s="2" t="s">
        <v>16</v>
      </c>
      <c r="D27" s="2" t="s">
        <v>130</v>
      </c>
      <c r="E27" s="3">
        <v>37574</v>
      </c>
      <c r="F27" s="3" t="s">
        <v>132</v>
      </c>
      <c r="G27" s="3" t="s">
        <v>132</v>
      </c>
      <c r="H27" s="4">
        <v>17</v>
      </c>
      <c r="I27" s="4">
        <v>28</v>
      </c>
      <c r="J27" s="4">
        <v>13</v>
      </c>
      <c r="K27" s="4">
        <v>69</v>
      </c>
      <c r="L27" s="4">
        <v>18</v>
      </c>
      <c r="M27" s="4">
        <v>27</v>
      </c>
      <c r="N27" s="17">
        <f t="shared" si="0"/>
        <v>124</v>
      </c>
      <c r="O27" s="18">
        <f t="shared" si="1"/>
        <v>186</v>
      </c>
      <c r="P27" s="4">
        <v>27</v>
      </c>
      <c r="Q27" s="4">
        <v>17</v>
      </c>
      <c r="R27" s="4">
        <v>16</v>
      </c>
      <c r="S27" s="4">
        <v>35</v>
      </c>
      <c r="T27" s="4"/>
      <c r="U27" s="4">
        <v>18</v>
      </c>
      <c r="V27" s="17">
        <f t="shared" si="2"/>
        <v>70</v>
      </c>
      <c r="W27" s="18">
        <f t="shared" si="3"/>
        <v>35</v>
      </c>
      <c r="X27" s="4">
        <v>21</v>
      </c>
      <c r="Y27" s="4">
        <v>24</v>
      </c>
      <c r="Z27" s="18">
        <f t="shared" si="4"/>
        <v>48</v>
      </c>
      <c r="AA27" s="19">
        <f t="shared" si="5"/>
        <v>269</v>
      </c>
    </row>
    <row r="28" spans="1:27">
      <c r="A28" s="1">
        <v>24</v>
      </c>
      <c r="B28" s="7" t="s">
        <v>54</v>
      </c>
      <c r="C28" s="2" t="s">
        <v>12</v>
      </c>
      <c r="D28" s="24" t="s">
        <v>130</v>
      </c>
      <c r="E28" s="3">
        <v>36962</v>
      </c>
      <c r="F28" s="3" t="s">
        <v>132</v>
      </c>
      <c r="G28" s="3" t="s">
        <v>132</v>
      </c>
      <c r="H28" s="4">
        <v>27</v>
      </c>
      <c r="I28" s="4">
        <v>18</v>
      </c>
      <c r="J28" s="4">
        <v>23</v>
      </c>
      <c r="K28" s="4">
        <v>22</v>
      </c>
      <c r="L28" s="4">
        <v>14</v>
      </c>
      <c r="M28" s="4">
        <v>55</v>
      </c>
      <c r="N28" s="17">
        <f t="shared" si="0"/>
        <v>95</v>
      </c>
      <c r="O28" s="18">
        <f t="shared" si="1"/>
        <v>142.5</v>
      </c>
      <c r="P28" s="4">
        <v>29</v>
      </c>
      <c r="Q28" s="4">
        <v>15</v>
      </c>
      <c r="R28" s="4">
        <v>24</v>
      </c>
      <c r="S28" s="4">
        <v>20</v>
      </c>
      <c r="T28" s="4">
        <v>22</v>
      </c>
      <c r="U28" s="4">
        <v>23</v>
      </c>
      <c r="V28" s="17">
        <f t="shared" si="2"/>
        <v>58</v>
      </c>
      <c r="W28" s="18">
        <f t="shared" si="3"/>
        <v>29</v>
      </c>
      <c r="X28" s="4">
        <v>22</v>
      </c>
      <c r="Y28" s="4">
        <v>23</v>
      </c>
      <c r="Z28" s="18">
        <f t="shared" si="4"/>
        <v>46</v>
      </c>
      <c r="AA28" s="19">
        <f t="shared" si="5"/>
        <v>217.5</v>
      </c>
    </row>
    <row r="29" spans="1:27">
      <c r="A29" s="1">
        <v>25</v>
      </c>
      <c r="B29" s="7" t="s">
        <v>53</v>
      </c>
      <c r="C29" s="2" t="s">
        <v>10</v>
      </c>
      <c r="D29" s="2" t="s">
        <v>130</v>
      </c>
      <c r="E29" s="3">
        <v>38002</v>
      </c>
      <c r="F29" s="3" t="s">
        <v>132</v>
      </c>
      <c r="G29" s="3" t="s">
        <v>132</v>
      </c>
      <c r="H29" s="4">
        <v>14</v>
      </c>
      <c r="I29" s="4">
        <v>55</v>
      </c>
      <c r="J29" s="4">
        <v>24</v>
      </c>
      <c r="K29" s="4">
        <v>21</v>
      </c>
      <c r="L29" s="4">
        <v>15</v>
      </c>
      <c r="M29" s="4">
        <v>44</v>
      </c>
      <c r="N29" s="17">
        <f t="shared" si="0"/>
        <v>120</v>
      </c>
      <c r="O29" s="18">
        <f t="shared" si="1"/>
        <v>180</v>
      </c>
      <c r="P29" s="4">
        <v>21</v>
      </c>
      <c r="Q29" s="4">
        <v>24</v>
      </c>
      <c r="R29" s="4">
        <v>27</v>
      </c>
      <c r="S29" s="4">
        <v>17</v>
      </c>
      <c r="T29" s="4">
        <v>23</v>
      </c>
      <c r="U29" s="4">
        <v>22</v>
      </c>
      <c r="V29" s="17">
        <f t="shared" si="2"/>
        <v>63</v>
      </c>
      <c r="W29" s="18">
        <f t="shared" si="3"/>
        <v>31.5</v>
      </c>
      <c r="X29" s="4"/>
      <c r="Y29" s="4">
        <v>0</v>
      </c>
      <c r="Z29" s="18">
        <f t="shared" si="4"/>
        <v>0</v>
      </c>
      <c r="AA29" s="19">
        <f t="shared" si="5"/>
        <v>211.5</v>
      </c>
    </row>
    <row r="30" spans="1:27">
      <c r="A30" s="1">
        <v>26</v>
      </c>
      <c r="B30" s="7" t="s">
        <v>40</v>
      </c>
      <c r="C30" s="2" t="s">
        <v>9</v>
      </c>
      <c r="D30" s="2" t="s">
        <v>130</v>
      </c>
      <c r="E30" s="3">
        <v>38170</v>
      </c>
      <c r="F30" s="3" t="s">
        <v>132</v>
      </c>
      <c r="G30" s="3" t="s">
        <v>132</v>
      </c>
      <c r="H30" s="4">
        <v>22</v>
      </c>
      <c r="I30" s="4">
        <v>23</v>
      </c>
      <c r="J30" s="4">
        <v>20</v>
      </c>
      <c r="K30" s="4">
        <v>25</v>
      </c>
      <c r="L30" s="4">
        <v>16</v>
      </c>
      <c r="M30" s="4">
        <v>35</v>
      </c>
      <c r="N30" s="17">
        <f t="shared" si="0"/>
        <v>83</v>
      </c>
      <c r="O30" s="18">
        <f t="shared" si="1"/>
        <v>124.5</v>
      </c>
      <c r="P30" s="4">
        <v>23</v>
      </c>
      <c r="Q30" s="4">
        <v>22</v>
      </c>
      <c r="R30" s="4">
        <v>22</v>
      </c>
      <c r="S30" s="4">
        <v>23</v>
      </c>
      <c r="T30" s="4"/>
      <c r="U30" s="4">
        <v>17</v>
      </c>
      <c r="V30" s="17">
        <f t="shared" si="2"/>
        <v>62</v>
      </c>
      <c r="W30" s="18">
        <f t="shared" si="3"/>
        <v>31</v>
      </c>
      <c r="X30" s="4">
        <v>24</v>
      </c>
      <c r="Y30" s="4">
        <v>21</v>
      </c>
      <c r="Z30" s="18">
        <f t="shared" si="4"/>
        <v>42</v>
      </c>
      <c r="AA30" s="19">
        <f t="shared" si="5"/>
        <v>197.5</v>
      </c>
    </row>
    <row r="31" spans="1:27">
      <c r="A31" s="1">
        <v>27</v>
      </c>
      <c r="B31" s="7" t="s">
        <v>25</v>
      </c>
      <c r="C31" s="2" t="s">
        <v>26</v>
      </c>
      <c r="D31" s="2" t="s">
        <v>130</v>
      </c>
      <c r="E31" s="3">
        <v>37389</v>
      </c>
      <c r="F31" s="3" t="s">
        <v>132</v>
      </c>
      <c r="G31" s="3" t="s">
        <v>132</v>
      </c>
      <c r="H31" s="4">
        <v>21</v>
      </c>
      <c r="I31" s="4">
        <v>24</v>
      </c>
      <c r="J31" s="4">
        <v>22</v>
      </c>
      <c r="K31" s="4">
        <v>23</v>
      </c>
      <c r="L31" s="4">
        <v>34</v>
      </c>
      <c r="M31" s="4">
        <v>11</v>
      </c>
      <c r="N31" s="17">
        <f t="shared" si="0"/>
        <v>58</v>
      </c>
      <c r="O31" s="18">
        <f t="shared" si="1"/>
        <v>87</v>
      </c>
      <c r="P31" s="4">
        <v>13</v>
      </c>
      <c r="Q31" s="4">
        <v>69</v>
      </c>
      <c r="R31" s="4"/>
      <c r="S31" s="4"/>
      <c r="T31" s="4">
        <v>20</v>
      </c>
      <c r="U31" s="4">
        <v>25</v>
      </c>
      <c r="V31" s="17">
        <f t="shared" si="2"/>
        <v>94</v>
      </c>
      <c r="W31" s="18">
        <f t="shared" si="3"/>
        <v>47</v>
      </c>
      <c r="X31" s="4">
        <v>36</v>
      </c>
      <c r="Y31" s="4">
        <v>9</v>
      </c>
      <c r="Z31" s="18">
        <f t="shared" si="4"/>
        <v>18</v>
      </c>
      <c r="AA31" s="19">
        <f t="shared" si="5"/>
        <v>152</v>
      </c>
    </row>
    <row r="32" spans="1:27">
      <c r="A32" s="1">
        <v>28</v>
      </c>
      <c r="B32" s="7" t="s">
        <v>39</v>
      </c>
      <c r="C32" s="2" t="s">
        <v>9</v>
      </c>
      <c r="D32" s="2" t="s">
        <v>130</v>
      </c>
      <c r="E32" s="3">
        <v>38170</v>
      </c>
      <c r="F32" s="3" t="s">
        <v>132</v>
      </c>
      <c r="G32" s="3" t="s">
        <v>132</v>
      </c>
      <c r="H32" s="4">
        <v>31</v>
      </c>
      <c r="I32" s="4">
        <v>14</v>
      </c>
      <c r="J32" s="4">
        <v>29</v>
      </c>
      <c r="K32" s="4">
        <v>16</v>
      </c>
      <c r="L32" s="4">
        <v>25</v>
      </c>
      <c r="M32" s="4">
        <v>20</v>
      </c>
      <c r="N32" s="17">
        <f t="shared" si="0"/>
        <v>50</v>
      </c>
      <c r="O32" s="18">
        <f t="shared" si="1"/>
        <v>75</v>
      </c>
      <c r="P32" s="4">
        <v>25</v>
      </c>
      <c r="Q32" s="4">
        <v>20</v>
      </c>
      <c r="R32" s="4"/>
      <c r="S32" s="4"/>
      <c r="T32" s="4"/>
      <c r="U32" s="4">
        <v>13</v>
      </c>
      <c r="V32" s="17">
        <f t="shared" si="2"/>
        <v>33</v>
      </c>
      <c r="W32" s="18">
        <f t="shared" si="3"/>
        <v>16.5</v>
      </c>
      <c r="X32" s="4">
        <v>27</v>
      </c>
      <c r="Y32" s="4">
        <v>18</v>
      </c>
      <c r="Z32" s="18">
        <f t="shared" si="4"/>
        <v>36</v>
      </c>
      <c r="AA32" s="19">
        <f t="shared" si="5"/>
        <v>127.5</v>
      </c>
    </row>
    <row r="33" spans="1:27">
      <c r="A33" s="1">
        <v>29</v>
      </c>
      <c r="B33" s="7" t="s">
        <v>30</v>
      </c>
      <c r="C33" s="2" t="s">
        <v>31</v>
      </c>
      <c r="D33" s="24" t="s">
        <v>130</v>
      </c>
      <c r="E33" s="3">
        <v>38404</v>
      </c>
      <c r="F33" s="3" t="s">
        <v>132</v>
      </c>
      <c r="G33" s="3" t="s">
        <v>132</v>
      </c>
      <c r="H33" s="4">
        <v>29</v>
      </c>
      <c r="I33" s="4">
        <v>16</v>
      </c>
      <c r="J33" s="4">
        <v>27</v>
      </c>
      <c r="K33" s="4">
        <v>18</v>
      </c>
      <c r="L33" s="4">
        <v>28</v>
      </c>
      <c r="M33" s="4">
        <v>17</v>
      </c>
      <c r="N33" s="17">
        <f t="shared" si="0"/>
        <v>51</v>
      </c>
      <c r="O33" s="18">
        <f t="shared" si="1"/>
        <v>76.5</v>
      </c>
      <c r="P33" s="4"/>
      <c r="Q33" s="4"/>
      <c r="R33" s="4">
        <v>26</v>
      </c>
      <c r="S33" s="4">
        <v>18</v>
      </c>
      <c r="T33" s="4"/>
      <c r="U33" s="4">
        <v>15</v>
      </c>
      <c r="V33" s="17">
        <f t="shared" si="2"/>
        <v>33</v>
      </c>
      <c r="W33" s="18">
        <f t="shared" si="3"/>
        <v>16.5</v>
      </c>
      <c r="X33" s="4">
        <v>28</v>
      </c>
      <c r="Y33" s="4">
        <v>17</v>
      </c>
      <c r="Z33" s="18">
        <f t="shared" si="4"/>
        <v>34</v>
      </c>
      <c r="AA33" s="19">
        <f t="shared" si="5"/>
        <v>127</v>
      </c>
    </row>
    <row r="34" spans="1:27">
      <c r="A34" s="1">
        <v>30</v>
      </c>
      <c r="B34" s="7" t="s">
        <v>112</v>
      </c>
      <c r="C34" s="2" t="s">
        <v>31</v>
      </c>
      <c r="D34" s="2" t="s">
        <v>130</v>
      </c>
      <c r="E34" s="3">
        <v>38384</v>
      </c>
      <c r="F34" s="3" t="s">
        <v>132</v>
      </c>
      <c r="G34" s="3" t="s">
        <v>132</v>
      </c>
      <c r="H34" s="4">
        <v>24</v>
      </c>
      <c r="I34" s="4">
        <v>21</v>
      </c>
      <c r="J34" s="4">
        <v>32</v>
      </c>
      <c r="K34" s="4">
        <v>13</v>
      </c>
      <c r="L34" s="4">
        <v>30</v>
      </c>
      <c r="M34" s="4">
        <v>15</v>
      </c>
      <c r="N34" s="17">
        <f t="shared" si="0"/>
        <v>49</v>
      </c>
      <c r="O34" s="18">
        <f t="shared" si="1"/>
        <v>73.5</v>
      </c>
      <c r="P34" s="4">
        <v>32</v>
      </c>
      <c r="Q34" s="4">
        <v>12</v>
      </c>
      <c r="R34" s="4"/>
      <c r="S34" s="4"/>
      <c r="T34" s="4"/>
      <c r="U34" s="4"/>
      <c r="V34" s="17">
        <f t="shared" si="2"/>
        <v>12</v>
      </c>
      <c r="W34" s="18">
        <f t="shared" si="3"/>
        <v>6</v>
      </c>
      <c r="X34" s="4">
        <v>29</v>
      </c>
      <c r="Y34" s="4">
        <v>16</v>
      </c>
      <c r="Z34" s="18">
        <f t="shared" si="4"/>
        <v>32</v>
      </c>
      <c r="AA34" s="19">
        <f t="shared" si="5"/>
        <v>111.5</v>
      </c>
    </row>
    <row r="35" spans="1:27">
      <c r="A35" s="1">
        <v>31</v>
      </c>
      <c r="B35" s="7" t="s">
        <v>36</v>
      </c>
      <c r="C35" s="2" t="s">
        <v>10</v>
      </c>
      <c r="D35" s="2" t="s">
        <v>130</v>
      </c>
      <c r="E35" s="3">
        <v>38326</v>
      </c>
      <c r="F35" s="3" t="s">
        <v>132</v>
      </c>
      <c r="G35" s="3" t="s">
        <v>132</v>
      </c>
      <c r="H35" s="4">
        <v>28</v>
      </c>
      <c r="I35" s="4">
        <v>17</v>
      </c>
      <c r="J35" s="4">
        <v>30</v>
      </c>
      <c r="K35" s="4">
        <v>15</v>
      </c>
      <c r="L35" s="4">
        <v>23</v>
      </c>
      <c r="M35" s="4">
        <v>22</v>
      </c>
      <c r="N35" s="17">
        <f t="shared" si="0"/>
        <v>54</v>
      </c>
      <c r="O35" s="18">
        <f t="shared" si="1"/>
        <v>81</v>
      </c>
      <c r="P35" s="2"/>
      <c r="Q35" s="2"/>
      <c r="R35" s="2"/>
      <c r="S35" s="2"/>
      <c r="T35" s="2"/>
      <c r="U35" s="2"/>
      <c r="V35" s="17">
        <f t="shared" si="2"/>
        <v>0</v>
      </c>
      <c r="W35" s="18">
        <f t="shared" si="3"/>
        <v>0</v>
      </c>
      <c r="X35" s="4">
        <v>30</v>
      </c>
      <c r="Y35" s="4">
        <v>15</v>
      </c>
      <c r="Z35" s="18">
        <f t="shared" si="4"/>
        <v>30</v>
      </c>
      <c r="AA35" s="19">
        <f t="shared" si="5"/>
        <v>111</v>
      </c>
    </row>
    <row r="36" spans="1:27">
      <c r="A36" s="1">
        <v>32</v>
      </c>
      <c r="B36" s="7" t="s">
        <v>29</v>
      </c>
      <c r="C36" s="2" t="s">
        <v>11</v>
      </c>
      <c r="D36" s="24" t="s">
        <v>130</v>
      </c>
      <c r="E36" s="3">
        <v>37769</v>
      </c>
      <c r="F36" s="3" t="s">
        <v>132</v>
      </c>
      <c r="G36" s="3" t="s">
        <v>132</v>
      </c>
      <c r="H36" s="4">
        <v>26</v>
      </c>
      <c r="I36" s="4">
        <v>19</v>
      </c>
      <c r="J36" s="4">
        <v>31</v>
      </c>
      <c r="K36" s="4">
        <v>14</v>
      </c>
      <c r="L36" s="4">
        <v>27</v>
      </c>
      <c r="M36" s="4">
        <v>18</v>
      </c>
      <c r="N36" s="17">
        <f t="shared" si="0"/>
        <v>51</v>
      </c>
      <c r="O36" s="18">
        <f t="shared" si="1"/>
        <v>76.5</v>
      </c>
      <c r="P36" s="4">
        <v>33</v>
      </c>
      <c r="Q36" s="4">
        <v>11</v>
      </c>
      <c r="R36" s="4"/>
      <c r="S36" s="4"/>
      <c r="T36" s="4"/>
      <c r="U36" s="4"/>
      <c r="V36" s="17">
        <f t="shared" si="2"/>
        <v>11</v>
      </c>
      <c r="W36" s="18">
        <f t="shared" si="3"/>
        <v>5.5</v>
      </c>
      <c r="X36" s="4">
        <v>31</v>
      </c>
      <c r="Y36" s="4">
        <v>14</v>
      </c>
      <c r="Z36" s="18">
        <f t="shared" si="4"/>
        <v>28</v>
      </c>
      <c r="AA36" s="19">
        <f t="shared" si="5"/>
        <v>110</v>
      </c>
    </row>
    <row r="37" spans="1:27">
      <c r="A37" s="1">
        <v>33</v>
      </c>
      <c r="B37" s="7" t="s">
        <v>48</v>
      </c>
      <c r="C37" s="2" t="s">
        <v>15</v>
      </c>
      <c r="D37" s="2" t="s">
        <v>130</v>
      </c>
      <c r="E37" s="3">
        <v>38456</v>
      </c>
      <c r="F37" s="3" t="s">
        <v>132</v>
      </c>
      <c r="G37" s="3" t="s">
        <v>132</v>
      </c>
      <c r="H37" s="4">
        <v>32</v>
      </c>
      <c r="I37" s="4">
        <v>13</v>
      </c>
      <c r="J37" s="4">
        <v>26</v>
      </c>
      <c r="K37" s="4">
        <v>19</v>
      </c>
      <c r="L37" s="4">
        <v>26</v>
      </c>
      <c r="M37" s="4">
        <v>19</v>
      </c>
      <c r="N37" s="17">
        <f t="shared" si="0"/>
        <v>51</v>
      </c>
      <c r="O37" s="18">
        <f t="shared" si="1"/>
        <v>76.5</v>
      </c>
      <c r="P37" s="2"/>
      <c r="Q37" s="2"/>
      <c r="R37" s="2"/>
      <c r="S37" s="2"/>
      <c r="T37" s="2"/>
      <c r="U37" s="2"/>
      <c r="V37" s="17">
        <f t="shared" si="2"/>
        <v>0</v>
      </c>
      <c r="W37" s="18">
        <f t="shared" si="3"/>
        <v>0</v>
      </c>
      <c r="X37" s="4">
        <v>32</v>
      </c>
      <c r="Y37" s="4">
        <v>13</v>
      </c>
      <c r="Z37" s="18">
        <f t="shared" si="4"/>
        <v>26</v>
      </c>
      <c r="AA37" s="19">
        <f t="shared" si="5"/>
        <v>102.5</v>
      </c>
    </row>
    <row r="38" spans="1:27">
      <c r="A38" s="1">
        <v>34</v>
      </c>
      <c r="B38" s="7" t="s">
        <v>110</v>
      </c>
      <c r="C38" s="2" t="s">
        <v>16</v>
      </c>
      <c r="D38" s="2" t="s">
        <v>130</v>
      </c>
      <c r="E38" s="3">
        <v>38379</v>
      </c>
      <c r="F38" s="3" t="s">
        <v>132</v>
      </c>
      <c r="G38" s="3" t="s">
        <v>132</v>
      </c>
      <c r="H38" s="4">
        <v>25</v>
      </c>
      <c r="I38" s="4">
        <v>20</v>
      </c>
      <c r="J38" s="4">
        <v>28</v>
      </c>
      <c r="K38" s="4">
        <v>17</v>
      </c>
      <c r="L38" s="4">
        <v>33</v>
      </c>
      <c r="M38" s="4">
        <v>12</v>
      </c>
      <c r="N38" s="17">
        <f t="shared" si="0"/>
        <v>49</v>
      </c>
      <c r="O38" s="18">
        <f t="shared" si="1"/>
        <v>73.5</v>
      </c>
      <c r="P38" s="2"/>
      <c r="Q38" s="2"/>
      <c r="R38" s="2"/>
      <c r="S38" s="2"/>
      <c r="T38" s="2"/>
      <c r="U38" s="2"/>
      <c r="V38" s="17">
        <f t="shared" si="2"/>
        <v>0</v>
      </c>
      <c r="W38" s="18">
        <f t="shared" si="3"/>
        <v>0</v>
      </c>
      <c r="X38" s="4">
        <v>33</v>
      </c>
      <c r="Y38" s="4">
        <v>12</v>
      </c>
      <c r="Z38" s="18">
        <f t="shared" si="4"/>
        <v>24</v>
      </c>
      <c r="AA38" s="19">
        <f t="shared" si="5"/>
        <v>97.5</v>
      </c>
    </row>
    <row r="39" spans="1:27">
      <c r="A39" s="1">
        <v>35</v>
      </c>
      <c r="B39" s="7" t="s">
        <v>113</v>
      </c>
      <c r="C39" s="2" t="s">
        <v>16</v>
      </c>
      <c r="D39" s="24" t="s">
        <v>130</v>
      </c>
      <c r="E39" s="3">
        <v>36197</v>
      </c>
      <c r="F39" s="3" t="s">
        <v>132</v>
      </c>
      <c r="G39" s="3" t="s">
        <v>132</v>
      </c>
      <c r="H39" s="4">
        <v>33</v>
      </c>
      <c r="I39" s="4">
        <v>12</v>
      </c>
      <c r="J39" s="4">
        <v>25</v>
      </c>
      <c r="K39" s="4">
        <v>20</v>
      </c>
      <c r="L39" s="4">
        <v>29</v>
      </c>
      <c r="M39" s="4">
        <v>16</v>
      </c>
      <c r="N39" s="17">
        <f t="shared" si="0"/>
        <v>48</v>
      </c>
      <c r="O39" s="18">
        <f t="shared" si="1"/>
        <v>72</v>
      </c>
      <c r="P39" s="4">
        <v>30</v>
      </c>
      <c r="Q39" s="4">
        <v>14</v>
      </c>
      <c r="R39" s="2"/>
      <c r="S39" s="2"/>
      <c r="T39" s="2"/>
      <c r="U39" s="2">
        <v>10</v>
      </c>
      <c r="V39" s="17">
        <f t="shared" si="2"/>
        <v>24</v>
      </c>
      <c r="W39" s="18">
        <f t="shared" si="3"/>
        <v>12</v>
      </c>
      <c r="X39" s="4"/>
      <c r="Y39" s="4">
        <v>0</v>
      </c>
      <c r="Z39" s="18">
        <f t="shared" si="4"/>
        <v>0</v>
      </c>
      <c r="AA39" s="19">
        <f t="shared" si="5"/>
        <v>84</v>
      </c>
    </row>
    <row r="40" spans="1:27">
      <c r="A40" s="1">
        <v>36</v>
      </c>
      <c r="B40" s="7" t="s">
        <v>46</v>
      </c>
      <c r="C40" s="2" t="s">
        <v>10</v>
      </c>
      <c r="D40" s="2" t="s">
        <v>130</v>
      </c>
      <c r="E40" s="3">
        <v>38085</v>
      </c>
      <c r="F40" s="3" t="s">
        <v>132</v>
      </c>
      <c r="G40" s="3" t="s">
        <v>132</v>
      </c>
      <c r="H40" s="4">
        <v>30</v>
      </c>
      <c r="I40" s="4">
        <v>15</v>
      </c>
      <c r="J40" s="4">
        <v>33</v>
      </c>
      <c r="K40" s="4">
        <v>12</v>
      </c>
      <c r="L40" s="4">
        <v>31</v>
      </c>
      <c r="M40" s="4">
        <v>14</v>
      </c>
      <c r="N40" s="17">
        <f t="shared" si="0"/>
        <v>41</v>
      </c>
      <c r="O40" s="18">
        <f t="shared" si="1"/>
        <v>61.5</v>
      </c>
      <c r="P40" s="2"/>
      <c r="Q40" s="2"/>
      <c r="R40" s="2"/>
      <c r="S40" s="2"/>
      <c r="T40" s="2"/>
      <c r="U40" s="2"/>
      <c r="V40" s="17">
        <f t="shared" si="2"/>
        <v>0</v>
      </c>
      <c r="W40" s="18">
        <f t="shared" si="3"/>
        <v>0</v>
      </c>
      <c r="X40" s="4">
        <v>35</v>
      </c>
      <c r="Y40" s="4">
        <v>10</v>
      </c>
      <c r="Z40" s="18">
        <f t="shared" si="4"/>
        <v>20</v>
      </c>
      <c r="AA40" s="19">
        <f t="shared" si="5"/>
        <v>81.5</v>
      </c>
    </row>
    <row r="41" spans="1:27">
      <c r="A41" s="1">
        <v>37</v>
      </c>
      <c r="B41" s="7" t="s">
        <v>111</v>
      </c>
      <c r="C41" s="2" t="s">
        <v>11</v>
      </c>
      <c r="D41" s="2" t="s">
        <v>130</v>
      </c>
      <c r="E41" s="3">
        <v>37721</v>
      </c>
      <c r="F41" s="3" t="s">
        <v>132</v>
      </c>
      <c r="G41" s="3" t="s">
        <v>132</v>
      </c>
      <c r="H41" s="4">
        <v>34</v>
      </c>
      <c r="I41" s="4">
        <v>11</v>
      </c>
      <c r="J41" s="4"/>
      <c r="K41" s="4"/>
      <c r="L41" s="4">
        <v>32</v>
      </c>
      <c r="M41" s="4">
        <v>13</v>
      </c>
      <c r="N41" s="17">
        <f t="shared" si="0"/>
        <v>24</v>
      </c>
      <c r="O41" s="18">
        <f t="shared" si="1"/>
        <v>36</v>
      </c>
      <c r="P41" s="4">
        <v>28</v>
      </c>
      <c r="Q41" s="4">
        <v>16</v>
      </c>
      <c r="R41" s="4"/>
      <c r="S41" s="4"/>
      <c r="T41" s="4"/>
      <c r="U41" s="4">
        <v>11</v>
      </c>
      <c r="V41" s="17">
        <f t="shared" si="2"/>
        <v>27</v>
      </c>
      <c r="W41" s="18">
        <f t="shared" si="3"/>
        <v>13.5</v>
      </c>
      <c r="X41" s="4">
        <v>34</v>
      </c>
      <c r="Y41" s="4">
        <v>11</v>
      </c>
      <c r="Z41" s="18">
        <f t="shared" si="4"/>
        <v>22</v>
      </c>
      <c r="AA41" s="19">
        <f t="shared" si="5"/>
        <v>71.5</v>
      </c>
    </row>
    <row r="42" spans="1:27">
      <c r="A42" s="1">
        <v>38</v>
      </c>
      <c r="B42" s="7" t="s">
        <v>18</v>
      </c>
      <c r="C42" s="2" t="s">
        <v>9</v>
      </c>
      <c r="D42" s="24" t="s">
        <v>130</v>
      </c>
      <c r="E42" s="3">
        <v>39066</v>
      </c>
      <c r="F42" s="47" t="s">
        <v>131</v>
      </c>
      <c r="G42" s="47" t="s">
        <v>131</v>
      </c>
      <c r="H42" s="2"/>
      <c r="I42" s="2"/>
      <c r="J42" s="2"/>
      <c r="K42" s="2"/>
      <c r="L42" s="2"/>
      <c r="M42" s="2"/>
      <c r="N42" s="17">
        <f t="shared" si="0"/>
        <v>0</v>
      </c>
      <c r="O42" s="18">
        <f t="shared" si="1"/>
        <v>0</v>
      </c>
      <c r="P42" s="4"/>
      <c r="Q42" s="4"/>
      <c r="R42" s="4"/>
      <c r="S42" s="4"/>
      <c r="T42" s="4">
        <v>24</v>
      </c>
      <c r="U42" s="4">
        <v>21</v>
      </c>
      <c r="V42" s="17">
        <f t="shared" si="2"/>
        <v>21</v>
      </c>
      <c r="W42" s="18">
        <f t="shared" si="3"/>
        <v>10.5</v>
      </c>
      <c r="X42" s="4">
        <v>25</v>
      </c>
      <c r="Y42" s="4">
        <v>20</v>
      </c>
      <c r="Z42" s="18">
        <f t="shared" si="4"/>
        <v>40</v>
      </c>
      <c r="AA42" s="19">
        <f t="shared" si="5"/>
        <v>50.5</v>
      </c>
    </row>
    <row r="43" spans="1:27">
      <c r="A43" s="9">
        <v>39</v>
      </c>
      <c r="B43" s="7" t="s">
        <v>20</v>
      </c>
      <c r="C43" s="2" t="s">
        <v>13</v>
      </c>
      <c r="D43" s="2" t="s">
        <v>130</v>
      </c>
      <c r="E43" s="3">
        <v>38597</v>
      </c>
      <c r="F43" s="48" t="s">
        <v>131</v>
      </c>
      <c r="G43" s="3" t="s">
        <v>132</v>
      </c>
      <c r="H43" s="2"/>
      <c r="I43" s="2"/>
      <c r="J43" s="2"/>
      <c r="K43" s="2"/>
      <c r="L43" s="2"/>
      <c r="M43" s="2"/>
      <c r="N43" s="17">
        <f t="shared" si="0"/>
        <v>0</v>
      </c>
      <c r="O43" s="18">
        <f t="shared" si="1"/>
        <v>0</v>
      </c>
      <c r="P43" s="4"/>
      <c r="Q43" s="4"/>
      <c r="R43" s="4">
        <v>25</v>
      </c>
      <c r="S43" s="4">
        <v>19</v>
      </c>
      <c r="T43" s="4"/>
      <c r="U43" s="4">
        <v>16</v>
      </c>
      <c r="V43" s="17">
        <f t="shared" si="2"/>
        <v>35</v>
      </c>
      <c r="W43" s="18">
        <f t="shared" si="3"/>
        <v>17.5</v>
      </c>
      <c r="X43" s="4"/>
      <c r="Y43" s="4">
        <v>0</v>
      </c>
      <c r="Z43" s="18">
        <f t="shared" si="4"/>
        <v>0</v>
      </c>
      <c r="AA43" s="19">
        <f t="shared" si="5"/>
        <v>17.5</v>
      </c>
    </row>
    <row r="44" spans="1:27">
      <c r="A44" s="1">
        <v>40</v>
      </c>
      <c r="B44" s="7" t="s">
        <v>17</v>
      </c>
      <c r="C44" s="2" t="s">
        <v>13</v>
      </c>
      <c r="D44" s="2" t="s">
        <v>130</v>
      </c>
      <c r="E44" s="3">
        <v>38974</v>
      </c>
      <c r="F44" s="47" t="s">
        <v>131</v>
      </c>
      <c r="G44" s="47" t="s">
        <v>131</v>
      </c>
      <c r="H44" s="2"/>
      <c r="I44" s="2"/>
      <c r="J44" s="2"/>
      <c r="K44" s="2"/>
      <c r="L44" s="2"/>
      <c r="M44" s="2"/>
      <c r="N44" s="17">
        <f t="shared" si="0"/>
        <v>0</v>
      </c>
      <c r="O44" s="18">
        <f t="shared" si="1"/>
        <v>0</v>
      </c>
      <c r="P44" s="4">
        <v>26</v>
      </c>
      <c r="Q44" s="4">
        <v>18</v>
      </c>
      <c r="R44" s="2"/>
      <c r="S44" s="2"/>
      <c r="T44" s="2"/>
      <c r="U44" s="2">
        <v>12</v>
      </c>
      <c r="V44" s="17">
        <f t="shared" si="2"/>
        <v>30</v>
      </c>
      <c r="W44" s="18">
        <f t="shared" si="3"/>
        <v>15</v>
      </c>
      <c r="X44" s="4"/>
      <c r="Y44" s="4">
        <v>0</v>
      </c>
      <c r="Z44" s="18">
        <f t="shared" si="4"/>
        <v>0</v>
      </c>
      <c r="AA44" s="19">
        <f t="shared" si="5"/>
        <v>15</v>
      </c>
    </row>
  </sheetData>
  <sortState ref="B5:AA7">
    <sortCondition descending="1" ref="AA5"/>
  </sortState>
  <mergeCells count="21">
    <mergeCell ref="F1:F4"/>
    <mergeCell ref="A1:A4"/>
    <mergeCell ref="B1:B4"/>
    <mergeCell ref="C1:C4"/>
    <mergeCell ref="D1:D4"/>
    <mergeCell ref="E1:E4"/>
    <mergeCell ref="G1:G4"/>
    <mergeCell ref="H1:AA1"/>
    <mergeCell ref="H2:O2"/>
    <mergeCell ref="P2:W2"/>
    <mergeCell ref="X2:Z2"/>
    <mergeCell ref="AA2:AA4"/>
    <mergeCell ref="H3:I3"/>
    <mergeCell ref="J3:K3"/>
    <mergeCell ref="L3:M3"/>
    <mergeCell ref="N3:N4"/>
    <mergeCell ref="P3:Q3"/>
    <mergeCell ref="R3:S3"/>
    <mergeCell ref="T3:U3"/>
    <mergeCell ref="V3:V4"/>
    <mergeCell ref="X3:Y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9"/>
  <sheetViews>
    <sheetView tabSelected="1" topLeftCell="A25" zoomScaleNormal="100" workbookViewId="0">
      <selection activeCell="A54" sqref="A54"/>
    </sheetView>
  </sheetViews>
  <sheetFormatPr defaultRowHeight="14.4"/>
  <cols>
    <col min="1" max="1" width="6.88671875" style="12" bestFit="1" customWidth="1"/>
    <col min="2" max="2" width="22.88671875" style="5" bestFit="1" customWidth="1"/>
    <col min="3" max="3" width="36.6640625" style="5" bestFit="1" customWidth="1"/>
    <col min="4" max="4" width="16.21875" style="5" customWidth="1"/>
    <col min="5" max="7" width="15.44140625" style="6" customWidth="1"/>
    <col min="8" max="13" width="8.88671875" style="5" customWidth="1"/>
    <col min="14" max="14" width="11.44140625" style="5" customWidth="1"/>
    <col min="15" max="23" width="8.88671875" style="5" customWidth="1"/>
    <col min="24" max="26" width="8.88671875" style="5"/>
    <col min="27" max="27" width="10.109375" style="5" bestFit="1" customWidth="1"/>
    <col min="28" max="16384" width="8.88671875" style="5"/>
  </cols>
  <sheetData>
    <row r="1" spans="1:27">
      <c r="A1" s="77" t="s">
        <v>0</v>
      </c>
      <c r="B1" s="77" t="s">
        <v>1</v>
      </c>
      <c r="C1" s="77" t="s">
        <v>2</v>
      </c>
      <c r="D1" s="74" t="s">
        <v>123</v>
      </c>
      <c r="E1" s="62" t="s">
        <v>3</v>
      </c>
      <c r="F1" s="62" t="s">
        <v>124</v>
      </c>
      <c r="G1" s="62" t="s">
        <v>125</v>
      </c>
      <c r="H1" s="78" t="s">
        <v>126</v>
      </c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</row>
    <row r="2" spans="1:27" ht="27.6" customHeight="1">
      <c r="A2" s="77"/>
      <c r="B2" s="77"/>
      <c r="C2" s="77"/>
      <c r="D2" s="75"/>
      <c r="E2" s="62"/>
      <c r="F2" s="62"/>
      <c r="G2" s="62"/>
      <c r="H2" s="65" t="s">
        <v>116</v>
      </c>
      <c r="I2" s="66"/>
      <c r="J2" s="66"/>
      <c r="K2" s="66"/>
      <c r="L2" s="66"/>
      <c r="M2" s="66"/>
      <c r="N2" s="66"/>
      <c r="O2" s="67"/>
      <c r="P2" s="65" t="s">
        <v>121</v>
      </c>
      <c r="Q2" s="66"/>
      <c r="R2" s="66"/>
      <c r="S2" s="66"/>
      <c r="T2" s="66"/>
      <c r="U2" s="66"/>
      <c r="V2" s="66"/>
      <c r="W2" s="67"/>
      <c r="X2" s="65" t="s">
        <v>115</v>
      </c>
      <c r="Y2" s="66"/>
      <c r="Z2" s="67"/>
      <c r="AA2" s="68" t="s">
        <v>122</v>
      </c>
    </row>
    <row r="3" spans="1:27" ht="69" customHeight="1">
      <c r="A3" s="77"/>
      <c r="B3" s="77"/>
      <c r="C3" s="77"/>
      <c r="D3" s="75"/>
      <c r="E3" s="62"/>
      <c r="F3" s="62"/>
      <c r="G3" s="62"/>
      <c r="H3" s="71" t="s">
        <v>4</v>
      </c>
      <c r="I3" s="71"/>
      <c r="J3" s="71" t="s">
        <v>5</v>
      </c>
      <c r="K3" s="71"/>
      <c r="L3" s="71" t="s">
        <v>6</v>
      </c>
      <c r="M3" s="71"/>
      <c r="N3" s="72" t="s">
        <v>120</v>
      </c>
      <c r="O3" s="16" t="s">
        <v>119</v>
      </c>
      <c r="P3" s="71" t="s">
        <v>4</v>
      </c>
      <c r="Q3" s="71"/>
      <c r="R3" s="71" t="s">
        <v>5</v>
      </c>
      <c r="S3" s="71"/>
      <c r="T3" s="71" t="s">
        <v>6</v>
      </c>
      <c r="U3" s="71"/>
      <c r="V3" s="72" t="s">
        <v>120</v>
      </c>
      <c r="W3" s="16" t="s">
        <v>119</v>
      </c>
      <c r="X3" s="71" t="s">
        <v>117</v>
      </c>
      <c r="Y3" s="71"/>
      <c r="Z3" s="14" t="s">
        <v>119</v>
      </c>
      <c r="AA3" s="69"/>
    </row>
    <row r="4" spans="1:27">
      <c r="A4" s="77"/>
      <c r="B4" s="77"/>
      <c r="C4" s="77"/>
      <c r="D4" s="76"/>
      <c r="E4" s="62"/>
      <c r="F4" s="62"/>
      <c r="G4" s="62"/>
      <c r="H4" s="11" t="s">
        <v>7</v>
      </c>
      <c r="I4" s="11" t="s">
        <v>8</v>
      </c>
      <c r="J4" s="11" t="s">
        <v>7</v>
      </c>
      <c r="K4" s="11" t="s">
        <v>8</v>
      </c>
      <c r="L4" s="11" t="s">
        <v>7</v>
      </c>
      <c r="M4" s="11" t="s">
        <v>8</v>
      </c>
      <c r="N4" s="73"/>
      <c r="O4" s="15">
        <v>1.5</v>
      </c>
      <c r="P4" s="11" t="s">
        <v>7</v>
      </c>
      <c r="Q4" s="11" t="s">
        <v>8</v>
      </c>
      <c r="R4" s="11" t="s">
        <v>7</v>
      </c>
      <c r="S4" s="11" t="s">
        <v>8</v>
      </c>
      <c r="T4" s="11" t="s">
        <v>7</v>
      </c>
      <c r="U4" s="11" t="s">
        <v>8</v>
      </c>
      <c r="V4" s="73"/>
      <c r="W4" s="15">
        <v>0.5</v>
      </c>
      <c r="X4" s="13" t="s">
        <v>7</v>
      </c>
      <c r="Y4" s="13" t="s">
        <v>8</v>
      </c>
      <c r="Z4" s="15">
        <v>2</v>
      </c>
      <c r="AA4" s="70"/>
    </row>
    <row r="5" spans="1:27">
      <c r="A5" s="61">
        <v>1</v>
      </c>
      <c r="B5" s="80" t="s">
        <v>79</v>
      </c>
      <c r="C5" s="80" t="s">
        <v>15</v>
      </c>
      <c r="D5" s="21" t="s">
        <v>128</v>
      </c>
      <c r="E5" s="8">
        <v>38174</v>
      </c>
      <c r="F5" s="8" t="s">
        <v>135</v>
      </c>
      <c r="G5" s="8" t="s">
        <v>135</v>
      </c>
      <c r="H5" s="4">
        <v>2</v>
      </c>
      <c r="I5" s="4">
        <v>800</v>
      </c>
      <c r="J5" s="20">
        <v>1</v>
      </c>
      <c r="K5" s="4">
        <v>1000</v>
      </c>
      <c r="L5" s="20">
        <v>1</v>
      </c>
      <c r="M5" s="4">
        <v>1000</v>
      </c>
      <c r="N5" s="17">
        <f t="shared" ref="N5:N49" si="0">SUM(I5,K5,M5)</f>
        <v>2800</v>
      </c>
      <c r="O5" s="18">
        <f t="shared" ref="O5:O49" si="1">PRODUCT(N5,1.5)</f>
        <v>4200</v>
      </c>
      <c r="P5" s="4">
        <v>6</v>
      </c>
      <c r="Q5" s="4">
        <v>328</v>
      </c>
      <c r="R5" s="4">
        <v>2</v>
      </c>
      <c r="S5" s="4">
        <v>800</v>
      </c>
      <c r="T5" s="4">
        <v>3</v>
      </c>
      <c r="U5" s="4">
        <v>640</v>
      </c>
      <c r="V5" s="17">
        <f t="shared" ref="V5:V49" si="2">SUM(Q5,S5,U5)</f>
        <v>1768</v>
      </c>
      <c r="W5" s="18">
        <f t="shared" ref="W5:W49" si="3">PRODUCT(V5,0.5)</f>
        <v>884</v>
      </c>
      <c r="X5" s="4">
        <v>2</v>
      </c>
      <c r="Y5" s="4">
        <v>800</v>
      </c>
      <c r="Z5" s="18">
        <f t="shared" ref="Z5:Z49" si="4">PRODUCT(Y5,2)</f>
        <v>1600</v>
      </c>
      <c r="AA5" s="19">
        <f t="shared" ref="AA5:AA49" si="5">SUM(O5,W5,Z5)</f>
        <v>6684</v>
      </c>
    </row>
    <row r="6" spans="1:27" ht="15" thickBot="1">
      <c r="A6" s="88">
        <v>2</v>
      </c>
      <c r="B6" s="81" t="s">
        <v>71</v>
      </c>
      <c r="C6" s="81" t="s">
        <v>19</v>
      </c>
      <c r="D6" s="33" t="s">
        <v>128</v>
      </c>
      <c r="E6" s="51">
        <v>32996</v>
      </c>
      <c r="F6" s="51" t="s">
        <v>135</v>
      </c>
      <c r="G6" s="51" t="s">
        <v>135</v>
      </c>
      <c r="H6" s="38">
        <v>1</v>
      </c>
      <c r="I6" s="35">
        <v>1000</v>
      </c>
      <c r="J6" s="35">
        <v>3</v>
      </c>
      <c r="K6" s="35">
        <v>640</v>
      </c>
      <c r="L6" s="35">
        <v>5</v>
      </c>
      <c r="M6" s="35">
        <v>410</v>
      </c>
      <c r="N6" s="36">
        <f t="shared" si="0"/>
        <v>2050</v>
      </c>
      <c r="O6" s="37">
        <f t="shared" si="1"/>
        <v>3075</v>
      </c>
      <c r="P6" s="35">
        <v>2</v>
      </c>
      <c r="Q6" s="35">
        <v>800</v>
      </c>
      <c r="R6" s="35">
        <v>3</v>
      </c>
      <c r="S6" s="35">
        <v>640</v>
      </c>
      <c r="T6" s="41">
        <v>1</v>
      </c>
      <c r="U6" s="35">
        <v>1000</v>
      </c>
      <c r="V6" s="36">
        <f t="shared" si="2"/>
        <v>2440</v>
      </c>
      <c r="W6" s="37">
        <f t="shared" si="3"/>
        <v>1220</v>
      </c>
      <c r="X6" s="38">
        <v>1</v>
      </c>
      <c r="Y6" s="35">
        <v>1000</v>
      </c>
      <c r="Z6" s="37">
        <f t="shared" si="4"/>
        <v>2000</v>
      </c>
      <c r="AA6" s="40">
        <f t="shared" si="5"/>
        <v>6295</v>
      </c>
    </row>
    <row r="7" spans="1:27">
      <c r="A7" s="89">
        <v>3</v>
      </c>
      <c r="B7" s="82" t="s">
        <v>62</v>
      </c>
      <c r="C7" s="82" t="s">
        <v>15</v>
      </c>
      <c r="D7" s="26" t="s">
        <v>134</v>
      </c>
      <c r="E7" s="50">
        <v>37510</v>
      </c>
      <c r="F7" s="50" t="s">
        <v>135</v>
      </c>
      <c r="G7" s="50" t="s">
        <v>135</v>
      </c>
      <c r="H7" s="29">
        <v>3</v>
      </c>
      <c r="I7" s="28">
        <v>640</v>
      </c>
      <c r="J7" s="29">
        <v>2</v>
      </c>
      <c r="K7" s="28">
        <v>800</v>
      </c>
      <c r="L7" s="29">
        <v>2</v>
      </c>
      <c r="M7" s="28">
        <v>800</v>
      </c>
      <c r="N7" s="30">
        <f t="shared" si="0"/>
        <v>2240</v>
      </c>
      <c r="O7" s="31">
        <f t="shared" si="1"/>
        <v>3360</v>
      </c>
      <c r="P7" s="28">
        <v>5</v>
      </c>
      <c r="Q7" s="28">
        <v>410</v>
      </c>
      <c r="R7" s="42">
        <v>1</v>
      </c>
      <c r="S7" s="28">
        <v>1000</v>
      </c>
      <c r="T7" s="28">
        <v>2</v>
      </c>
      <c r="U7" s="28">
        <v>800</v>
      </c>
      <c r="V7" s="30">
        <f t="shared" si="2"/>
        <v>2210</v>
      </c>
      <c r="W7" s="31">
        <f t="shared" si="3"/>
        <v>1105</v>
      </c>
      <c r="X7" s="28">
        <v>3</v>
      </c>
      <c r="Y7" s="28">
        <v>640</v>
      </c>
      <c r="Z7" s="31">
        <f t="shared" si="4"/>
        <v>1280</v>
      </c>
      <c r="AA7" s="32">
        <f t="shared" si="5"/>
        <v>5745</v>
      </c>
    </row>
    <row r="8" spans="1:27" ht="15" thickBot="1">
      <c r="A8" s="88">
        <v>4</v>
      </c>
      <c r="B8" s="81" t="s">
        <v>95</v>
      </c>
      <c r="C8" s="81" t="s">
        <v>15</v>
      </c>
      <c r="D8" s="23" t="s">
        <v>134</v>
      </c>
      <c r="E8" s="51">
        <v>38205</v>
      </c>
      <c r="F8" s="51" t="s">
        <v>135</v>
      </c>
      <c r="G8" s="51" t="s">
        <v>135</v>
      </c>
      <c r="H8" s="35">
        <v>4</v>
      </c>
      <c r="I8" s="35">
        <v>512</v>
      </c>
      <c r="J8" s="35">
        <v>11</v>
      </c>
      <c r="K8" s="35">
        <v>107</v>
      </c>
      <c r="L8" s="39">
        <v>3</v>
      </c>
      <c r="M8" s="35">
        <v>640</v>
      </c>
      <c r="N8" s="36">
        <f t="shared" si="0"/>
        <v>1259</v>
      </c>
      <c r="O8" s="37">
        <f t="shared" si="1"/>
        <v>1888.5</v>
      </c>
      <c r="P8" s="35">
        <v>12</v>
      </c>
      <c r="Q8" s="35">
        <v>86</v>
      </c>
      <c r="R8" s="35">
        <v>7</v>
      </c>
      <c r="S8" s="35">
        <v>262</v>
      </c>
      <c r="T8" s="35">
        <v>7</v>
      </c>
      <c r="U8" s="35">
        <v>262</v>
      </c>
      <c r="V8" s="36">
        <f t="shared" si="2"/>
        <v>610</v>
      </c>
      <c r="W8" s="37">
        <f t="shared" si="3"/>
        <v>305</v>
      </c>
      <c r="X8" s="35">
        <v>14</v>
      </c>
      <c r="Y8" s="35">
        <v>55</v>
      </c>
      <c r="Z8" s="37">
        <f t="shared" si="4"/>
        <v>110</v>
      </c>
      <c r="AA8" s="40">
        <f t="shared" si="5"/>
        <v>2303.5</v>
      </c>
    </row>
    <row r="9" spans="1:27" ht="15" thickBot="1">
      <c r="A9" s="90">
        <v>5</v>
      </c>
      <c r="B9" s="83" t="s">
        <v>88</v>
      </c>
      <c r="C9" s="83" t="s">
        <v>89</v>
      </c>
      <c r="D9" s="52" t="s">
        <v>133</v>
      </c>
      <c r="E9" s="53">
        <v>37720</v>
      </c>
      <c r="F9" s="53" t="s">
        <v>135</v>
      </c>
      <c r="G9" s="53" t="s">
        <v>135</v>
      </c>
      <c r="H9" s="54">
        <v>20</v>
      </c>
      <c r="I9" s="54">
        <v>25</v>
      </c>
      <c r="J9" s="54">
        <v>16</v>
      </c>
      <c r="K9" s="54">
        <v>35</v>
      </c>
      <c r="L9" s="60">
        <v>4</v>
      </c>
      <c r="M9" s="54">
        <v>512</v>
      </c>
      <c r="N9" s="55">
        <f t="shared" si="0"/>
        <v>572</v>
      </c>
      <c r="O9" s="56">
        <f t="shared" si="1"/>
        <v>858</v>
      </c>
      <c r="P9" s="57">
        <v>1</v>
      </c>
      <c r="Q9" s="54">
        <v>1000</v>
      </c>
      <c r="R9" s="54">
        <v>13</v>
      </c>
      <c r="S9" s="54">
        <v>69</v>
      </c>
      <c r="T9" s="54">
        <v>4</v>
      </c>
      <c r="U9" s="54">
        <v>512</v>
      </c>
      <c r="V9" s="55">
        <f t="shared" si="2"/>
        <v>1581</v>
      </c>
      <c r="W9" s="56">
        <f t="shared" si="3"/>
        <v>790.5</v>
      </c>
      <c r="X9" s="54">
        <v>4</v>
      </c>
      <c r="Y9" s="54">
        <v>512</v>
      </c>
      <c r="Z9" s="56">
        <f t="shared" si="4"/>
        <v>1024</v>
      </c>
      <c r="AA9" s="58">
        <f t="shared" si="5"/>
        <v>2672.5</v>
      </c>
    </row>
    <row r="10" spans="1:27">
      <c r="A10" s="89">
        <v>6</v>
      </c>
      <c r="B10" s="82" t="s">
        <v>107</v>
      </c>
      <c r="C10" s="82" t="s">
        <v>15</v>
      </c>
      <c r="D10" s="24" t="s">
        <v>130</v>
      </c>
      <c r="E10" s="50">
        <v>38285</v>
      </c>
      <c r="F10" s="50" t="s">
        <v>135</v>
      </c>
      <c r="G10" s="50" t="s">
        <v>135</v>
      </c>
      <c r="H10" s="28">
        <v>19</v>
      </c>
      <c r="I10" s="28">
        <v>26</v>
      </c>
      <c r="J10" s="44">
        <v>5</v>
      </c>
      <c r="K10" s="28">
        <v>410</v>
      </c>
      <c r="L10" s="28">
        <v>6</v>
      </c>
      <c r="M10" s="28">
        <v>328</v>
      </c>
      <c r="N10" s="30">
        <f t="shared" si="0"/>
        <v>764</v>
      </c>
      <c r="O10" s="31">
        <f t="shared" si="1"/>
        <v>1146</v>
      </c>
      <c r="P10" s="44">
        <v>4</v>
      </c>
      <c r="Q10" s="28">
        <v>512</v>
      </c>
      <c r="R10" s="28">
        <v>5</v>
      </c>
      <c r="S10" s="28">
        <v>410</v>
      </c>
      <c r="T10" s="28">
        <v>5</v>
      </c>
      <c r="U10" s="28">
        <v>410</v>
      </c>
      <c r="V10" s="30">
        <f t="shared" si="2"/>
        <v>1332</v>
      </c>
      <c r="W10" s="31">
        <f t="shared" si="3"/>
        <v>666</v>
      </c>
      <c r="X10" s="44">
        <v>5</v>
      </c>
      <c r="Y10" s="28">
        <v>410</v>
      </c>
      <c r="Z10" s="31">
        <f t="shared" si="4"/>
        <v>820</v>
      </c>
      <c r="AA10" s="32">
        <f t="shared" si="5"/>
        <v>2632</v>
      </c>
    </row>
    <row r="11" spans="1:27">
      <c r="A11" s="61">
        <v>7</v>
      </c>
      <c r="B11" s="80" t="s">
        <v>98</v>
      </c>
      <c r="C11" s="80" t="s">
        <v>82</v>
      </c>
      <c r="D11" s="2" t="s">
        <v>130</v>
      </c>
      <c r="E11" s="8">
        <v>36012</v>
      </c>
      <c r="F11" s="8" t="s">
        <v>135</v>
      </c>
      <c r="G11" s="8" t="s">
        <v>135</v>
      </c>
      <c r="H11" s="4">
        <v>7</v>
      </c>
      <c r="I11" s="4">
        <v>210</v>
      </c>
      <c r="J11" s="45">
        <v>6</v>
      </c>
      <c r="K11" s="4">
        <v>328</v>
      </c>
      <c r="L11" s="4">
        <v>7</v>
      </c>
      <c r="M11" s="4">
        <v>262</v>
      </c>
      <c r="N11" s="17">
        <f t="shared" si="0"/>
        <v>800</v>
      </c>
      <c r="O11" s="18">
        <f t="shared" si="1"/>
        <v>1200</v>
      </c>
      <c r="P11" s="45">
        <v>3</v>
      </c>
      <c r="Q11" s="4">
        <v>640</v>
      </c>
      <c r="R11" s="45">
        <v>4</v>
      </c>
      <c r="S11" s="4">
        <v>512</v>
      </c>
      <c r="T11" s="4">
        <v>6</v>
      </c>
      <c r="U11" s="4">
        <v>328</v>
      </c>
      <c r="V11" s="17">
        <f t="shared" si="2"/>
        <v>1480</v>
      </c>
      <c r="W11" s="18">
        <f t="shared" si="3"/>
        <v>740</v>
      </c>
      <c r="X11" s="4">
        <v>7</v>
      </c>
      <c r="Y11" s="4">
        <v>262</v>
      </c>
      <c r="Z11" s="18">
        <f t="shared" si="4"/>
        <v>524</v>
      </c>
      <c r="AA11" s="19">
        <f t="shared" si="5"/>
        <v>2464</v>
      </c>
    </row>
    <row r="12" spans="1:27">
      <c r="A12" s="61">
        <v>8</v>
      </c>
      <c r="B12" s="80" t="s">
        <v>67</v>
      </c>
      <c r="C12" s="80" t="s">
        <v>15</v>
      </c>
      <c r="D12" s="2" t="s">
        <v>130</v>
      </c>
      <c r="E12" s="8">
        <v>38289</v>
      </c>
      <c r="F12" s="8" t="s">
        <v>135</v>
      </c>
      <c r="G12" s="8" t="s">
        <v>135</v>
      </c>
      <c r="H12" s="4">
        <v>8</v>
      </c>
      <c r="I12" s="4">
        <v>410</v>
      </c>
      <c r="J12" s="4">
        <v>15</v>
      </c>
      <c r="K12" s="4">
        <v>44</v>
      </c>
      <c r="L12" s="4">
        <v>17</v>
      </c>
      <c r="M12" s="4">
        <v>28</v>
      </c>
      <c r="N12" s="17">
        <f t="shared" si="0"/>
        <v>482</v>
      </c>
      <c r="O12" s="18">
        <f t="shared" si="1"/>
        <v>723</v>
      </c>
      <c r="P12" s="4">
        <v>11</v>
      </c>
      <c r="Q12" s="4">
        <v>107</v>
      </c>
      <c r="R12" s="4">
        <v>19</v>
      </c>
      <c r="S12" s="4">
        <v>26</v>
      </c>
      <c r="T12" s="4">
        <v>16</v>
      </c>
      <c r="U12" s="4">
        <v>35</v>
      </c>
      <c r="V12" s="17">
        <f t="shared" si="2"/>
        <v>168</v>
      </c>
      <c r="W12" s="18">
        <f t="shared" si="3"/>
        <v>84</v>
      </c>
      <c r="X12" s="45">
        <v>6</v>
      </c>
      <c r="Y12" s="4">
        <v>328</v>
      </c>
      <c r="Z12" s="18">
        <f t="shared" si="4"/>
        <v>656</v>
      </c>
      <c r="AA12" s="19">
        <f t="shared" si="5"/>
        <v>1463</v>
      </c>
    </row>
    <row r="13" spans="1:27">
      <c r="A13" s="61">
        <v>9</v>
      </c>
      <c r="B13" s="80" t="s">
        <v>90</v>
      </c>
      <c r="C13" s="80" t="s">
        <v>16</v>
      </c>
      <c r="D13" s="24" t="s">
        <v>130</v>
      </c>
      <c r="E13" s="8">
        <v>37720</v>
      </c>
      <c r="F13" s="8" t="s">
        <v>135</v>
      </c>
      <c r="G13" s="8" t="s">
        <v>135</v>
      </c>
      <c r="H13" s="45">
        <v>6</v>
      </c>
      <c r="I13" s="4">
        <v>262</v>
      </c>
      <c r="J13" s="4">
        <v>8</v>
      </c>
      <c r="K13" s="4">
        <v>210</v>
      </c>
      <c r="L13" s="4">
        <v>16</v>
      </c>
      <c r="M13" s="4">
        <v>35</v>
      </c>
      <c r="N13" s="17">
        <f t="shared" si="0"/>
        <v>507</v>
      </c>
      <c r="O13" s="18">
        <f t="shared" si="1"/>
        <v>760.5</v>
      </c>
      <c r="P13" s="4">
        <v>14</v>
      </c>
      <c r="Q13" s="4">
        <v>55</v>
      </c>
      <c r="R13" s="4">
        <v>9</v>
      </c>
      <c r="S13" s="4">
        <v>168</v>
      </c>
      <c r="T13" s="4">
        <v>8</v>
      </c>
      <c r="U13" s="4">
        <v>210</v>
      </c>
      <c r="V13" s="17">
        <f t="shared" si="2"/>
        <v>433</v>
      </c>
      <c r="W13" s="18">
        <f t="shared" si="3"/>
        <v>216.5</v>
      </c>
      <c r="X13" s="4">
        <v>8</v>
      </c>
      <c r="Y13" s="4">
        <v>210</v>
      </c>
      <c r="Z13" s="18">
        <f t="shared" si="4"/>
        <v>420</v>
      </c>
      <c r="AA13" s="19">
        <f t="shared" si="5"/>
        <v>1397</v>
      </c>
    </row>
    <row r="14" spans="1:27">
      <c r="A14" s="61">
        <v>10</v>
      </c>
      <c r="B14" s="80" t="s">
        <v>84</v>
      </c>
      <c r="C14" s="80" t="s">
        <v>15</v>
      </c>
      <c r="D14" s="2" t="s">
        <v>130</v>
      </c>
      <c r="E14" s="8">
        <v>36416</v>
      </c>
      <c r="F14" s="8" t="s">
        <v>135</v>
      </c>
      <c r="G14" s="8" t="s">
        <v>135</v>
      </c>
      <c r="H14" s="4">
        <v>9</v>
      </c>
      <c r="I14" s="4">
        <v>168</v>
      </c>
      <c r="J14" s="4">
        <v>9</v>
      </c>
      <c r="K14" s="4">
        <v>168</v>
      </c>
      <c r="L14" s="4">
        <v>8</v>
      </c>
      <c r="M14" s="4">
        <v>210</v>
      </c>
      <c r="N14" s="17">
        <f t="shared" si="0"/>
        <v>546</v>
      </c>
      <c r="O14" s="18">
        <f t="shared" si="1"/>
        <v>819</v>
      </c>
      <c r="P14" s="4">
        <v>8</v>
      </c>
      <c r="Q14" s="4">
        <v>210</v>
      </c>
      <c r="R14" s="4">
        <v>6</v>
      </c>
      <c r="S14" s="4">
        <v>328</v>
      </c>
      <c r="T14" s="4">
        <v>11</v>
      </c>
      <c r="U14" s="4">
        <v>107</v>
      </c>
      <c r="V14" s="17">
        <f t="shared" si="2"/>
        <v>645</v>
      </c>
      <c r="W14" s="18">
        <f t="shared" si="3"/>
        <v>322.5</v>
      </c>
      <c r="X14" s="4">
        <v>17</v>
      </c>
      <c r="Y14" s="4">
        <v>28</v>
      </c>
      <c r="Z14" s="18">
        <f t="shared" si="4"/>
        <v>56</v>
      </c>
      <c r="AA14" s="19">
        <f t="shared" si="5"/>
        <v>1197.5</v>
      </c>
    </row>
    <row r="15" spans="1:27">
      <c r="A15" s="61">
        <v>11</v>
      </c>
      <c r="B15" s="80" t="s">
        <v>75</v>
      </c>
      <c r="C15" s="80" t="s">
        <v>10</v>
      </c>
      <c r="D15" s="24" t="s">
        <v>130</v>
      </c>
      <c r="E15" s="8">
        <v>36745</v>
      </c>
      <c r="F15" s="8" t="s">
        <v>135</v>
      </c>
      <c r="G15" s="8" t="s">
        <v>135</v>
      </c>
      <c r="H15" s="4">
        <v>13</v>
      </c>
      <c r="I15" s="4">
        <v>69</v>
      </c>
      <c r="J15" s="45">
        <v>4</v>
      </c>
      <c r="K15" s="4">
        <v>512</v>
      </c>
      <c r="L15" s="4">
        <v>12</v>
      </c>
      <c r="M15" s="4">
        <v>86</v>
      </c>
      <c r="N15" s="17">
        <f t="shared" si="0"/>
        <v>667</v>
      </c>
      <c r="O15" s="18">
        <f t="shared" si="1"/>
        <v>1000.5</v>
      </c>
      <c r="P15" s="4">
        <v>16</v>
      </c>
      <c r="Q15" s="4">
        <v>35</v>
      </c>
      <c r="R15" s="4">
        <v>8</v>
      </c>
      <c r="S15" s="4">
        <v>210</v>
      </c>
      <c r="T15" s="4">
        <v>13</v>
      </c>
      <c r="U15" s="4">
        <v>69</v>
      </c>
      <c r="V15" s="17">
        <f t="shared" si="2"/>
        <v>314</v>
      </c>
      <c r="W15" s="18">
        <f t="shared" si="3"/>
        <v>157</v>
      </c>
      <c r="X15" s="4"/>
      <c r="Y15" s="4">
        <v>0</v>
      </c>
      <c r="Z15" s="18">
        <f t="shared" si="4"/>
        <v>0</v>
      </c>
      <c r="AA15" s="19">
        <f t="shared" si="5"/>
        <v>1157.5</v>
      </c>
    </row>
    <row r="16" spans="1:27">
      <c r="A16" s="61">
        <v>12</v>
      </c>
      <c r="B16" s="80" t="s">
        <v>83</v>
      </c>
      <c r="C16" s="80" t="s">
        <v>10</v>
      </c>
      <c r="D16" s="2" t="s">
        <v>130</v>
      </c>
      <c r="E16" s="8">
        <v>38665</v>
      </c>
      <c r="F16" s="59" t="s">
        <v>136</v>
      </c>
      <c r="G16" s="8" t="s">
        <v>135</v>
      </c>
      <c r="H16" s="4">
        <v>10</v>
      </c>
      <c r="I16" s="4">
        <v>134</v>
      </c>
      <c r="J16" s="4">
        <v>10</v>
      </c>
      <c r="K16" s="4">
        <v>134</v>
      </c>
      <c r="L16" s="4">
        <v>11</v>
      </c>
      <c r="M16" s="4">
        <v>107</v>
      </c>
      <c r="N16" s="17">
        <f t="shared" si="0"/>
        <v>375</v>
      </c>
      <c r="O16" s="18">
        <f t="shared" si="1"/>
        <v>562.5</v>
      </c>
      <c r="P16" s="4">
        <v>9</v>
      </c>
      <c r="Q16" s="4">
        <v>168</v>
      </c>
      <c r="R16" s="4">
        <v>18</v>
      </c>
      <c r="S16" s="4">
        <v>27</v>
      </c>
      <c r="T16" s="4">
        <v>9</v>
      </c>
      <c r="U16" s="4">
        <v>168</v>
      </c>
      <c r="V16" s="17">
        <f t="shared" si="2"/>
        <v>363</v>
      </c>
      <c r="W16" s="18">
        <f t="shared" si="3"/>
        <v>181.5</v>
      </c>
      <c r="X16" s="4">
        <v>10</v>
      </c>
      <c r="Y16" s="4">
        <v>134</v>
      </c>
      <c r="Z16" s="18">
        <f t="shared" si="4"/>
        <v>268</v>
      </c>
      <c r="AA16" s="19">
        <f t="shared" si="5"/>
        <v>1012</v>
      </c>
    </row>
    <row r="17" spans="1:27">
      <c r="A17" s="9">
        <v>13</v>
      </c>
      <c r="B17" s="80" t="s">
        <v>97</v>
      </c>
      <c r="C17" s="80" t="s">
        <v>14</v>
      </c>
      <c r="D17" s="2" t="s">
        <v>130</v>
      </c>
      <c r="E17" s="8">
        <v>38839</v>
      </c>
      <c r="F17" s="59" t="s">
        <v>136</v>
      </c>
      <c r="G17" s="8" t="s">
        <v>135</v>
      </c>
      <c r="H17" s="4">
        <v>11</v>
      </c>
      <c r="I17" s="4">
        <v>107</v>
      </c>
      <c r="J17" s="4">
        <v>7</v>
      </c>
      <c r="K17" s="4">
        <v>262</v>
      </c>
      <c r="L17" s="4">
        <v>10</v>
      </c>
      <c r="M17" s="4">
        <v>134</v>
      </c>
      <c r="N17" s="17">
        <f t="shared" si="0"/>
        <v>503</v>
      </c>
      <c r="O17" s="18">
        <f t="shared" si="1"/>
        <v>754.5</v>
      </c>
      <c r="P17" s="4">
        <v>10</v>
      </c>
      <c r="Q17" s="4">
        <v>134</v>
      </c>
      <c r="R17" s="4">
        <v>16</v>
      </c>
      <c r="S17" s="4">
        <v>35</v>
      </c>
      <c r="T17" s="4">
        <v>17</v>
      </c>
      <c r="U17" s="4">
        <v>28</v>
      </c>
      <c r="V17" s="17">
        <f t="shared" si="2"/>
        <v>197</v>
      </c>
      <c r="W17" s="18">
        <f t="shared" si="3"/>
        <v>98.5</v>
      </c>
      <c r="X17" s="4">
        <v>18</v>
      </c>
      <c r="Y17" s="4">
        <v>27</v>
      </c>
      <c r="Z17" s="18">
        <f t="shared" si="4"/>
        <v>54</v>
      </c>
      <c r="AA17" s="19">
        <f t="shared" si="5"/>
        <v>907</v>
      </c>
    </row>
    <row r="18" spans="1:27">
      <c r="A18" s="9">
        <v>14</v>
      </c>
      <c r="B18" s="80" t="s">
        <v>102</v>
      </c>
      <c r="C18" s="80" t="s">
        <v>16</v>
      </c>
      <c r="D18" s="24" t="s">
        <v>130</v>
      </c>
      <c r="E18" s="8">
        <v>37313</v>
      </c>
      <c r="F18" s="8" t="s">
        <v>135</v>
      </c>
      <c r="G18" s="8" t="s">
        <v>135</v>
      </c>
      <c r="H18" s="4">
        <v>12</v>
      </c>
      <c r="I18" s="4">
        <v>86</v>
      </c>
      <c r="J18" s="4">
        <v>27</v>
      </c>
      <c r="K18" s="4">
        <v>18</v>
      </c>
      <c r="L18" s="4">
        <v>14</v>
      </c>
      <c r="M18" s="4">
        <v>55</v>
      </c>
      <c r="N18" s="17">
        <f t="shared" si="0"/>
        <v>159</v>
      </c>
      <c r="O18" s="18">
        <f t="shared" si="1"/>
        <v>238.5</v>
      </c>
      <c r="P18" s="4">
        <v>13</v>
      </c>
      <c r="Q18" s="4">
        <v>69</v>
      </c>
      <c r="R18" s="4">
        <v>26</v>
      </c>
      <c r="S18" s="4">
        <v>19</v>
      </c>
      <c r="T18" s="4">
        <v>12</v>
      </c>
      <c r="U18" s="4">
        <v>86</v>
      </c>
      <c r="V18" s="17">
        <f t="shared" si="2"/>
        <v>174</v>
      </c>
      <c r="W18" s="18">
        <f t="shared" si="3"/>
        <v>87</v>
      </c>
      <c r="X18" s="4">
        <v>9</v>
      </c>
      <c r="Y18" s="4">
        <v>168</v>
      </c>
      <c r="Z18" s="18">
        <f t="shared" si="4"/>
        <v>336</v>
      </c>
      <c r="AA18" s="19">
        <f t="shared" si="5"/>
        <v>661.5</v>
      </c>
    </row>
    <row r="19" spans="1:27">
      <c r="A19" s="9">
        <v>15</v>
      </c>
      <c r="B19" s="80" t="s">
        <v>101</v>
      </c>
      <c r="C19" s="80" t="s">
        <v>16</v>
      </c>
      <c r="D19" s="2" t="s">
        <v>130</v>
      </c>
      <c r="E19" s="8">
        <v>37313</v>
      </c>
      <c r="F19" s="8" t="s">
        <v>135</v>
      </c>
      <c r="G19" s="8" t="s">
        <v>135</v>
      </c>
      <c r="H19" s="4">
        <v>17</v>
      </c>
      <c r="I19" s="4">
        <v>28</v>
      </c>
      <c r="J19" s="4">
        <v>24</v>
      </c>
      <c r="K19" s="4">
        <v>21</v>
      </c>
      <c r="L19" s="4">
        <v>9</v>
      </c>
      <c r="M19" s="4">
        <v>168</v>
      </c>
      <c r="N19" s="17">
        <f t="shared" si="0"/>
        <v>217</v>
      </c>
      <c r="O19" s="18">
        <f t="shared" si="1"/>
        <v>325.5</v>
      </c>
      <c r="P19" s="4">
        <v>7</v>
      </c>
      <c r="Q19" s="4">
        <v>262</v>
      </c>
      <c r="R19" s="4">
        <v>22</v>
      </c>
      <c r="S19" s="4">
        <v>23</v>
      </c>
      <c r="T19" s="4">
        <v>10</v>
      </c>
      <c r="U19" s="4">
        <v>134</v>
      </c>
      <c r="V19" s="17">
        <f t="shared" si="2"/>
        <v>419</v>
      </c>
      <c r="W19" s="18">
        <f t="shared" si="3"/>
        <v>209.5</v>
      </c>
      <c r="X19" s="4">
        <v>19</v>
      </c>
      <c r="Y19" s="4">
        <v>26</v>
      </c>
      <c r="Z19" s="18">
        <f t="shared" si="4"/>
        <v>52</v>
      </c>
      <c r="AA19" s="19">
        <f t="shared" si="5"/>
        <v>587</v>
      </c>
    </row>
    <row r="20" spans="1:27">
      <c r="A20" s="9">
        <v>16</v>
      </c>
      <c r="B20" s="80" t="s">
        <v>73</v>
      </c>
      <c r="C20" s="80" t="s">
        <v>34</v>
      </c>
      <c r="D20" s="24" t="s">
        <v>130</v>
      </c>
      <c r="E20" s="8">
        <v>35971</v>
      </c>
      <c r="F20" s="8" t="s">
        <v>135</v>
      </c>
      <c r="G20" s="8" t="s">
        <v>135</v>
      </c>
      <c r="H20" s="45">
        <v>5</v>
      </c>
      <c r="I20" s="4">
        <v>328</v>
      </c>
      <c r="J20" s="4">
        <v>37</v>
      </c>
      <c r="K20" s="4">
        <v>8</v>
      </c>
      <c r="L20" s="4">
        <v>21</v>
      </c>
      <c r="M20" s="4">
        <v>24</v>
      </c>
      <c r="N20" s="17">
        <f t="shared" si="0"/>
        <v>360</v>
      </c>
      <c r="O20" s="18">
        <f t="shared" si="1"/>
        <v>540</v>
      </c>
      <c r="P20" s="4">
        <v>30</v>
      </c>
      <c r="Q20" s="4">
        <v>15</v>
      </c>
      <c r="R20" s="4"/>
      <c r="S20" s="4">
        <v>13</v>
      </c>
      <c r="T20" s="4"/>
      <c r="U20" s="4">
        <v>10</v>
      </c>
      <c r="V20" s="17">
        <f t="shared" si="2"/>
        <v>38</v>
      </c>
      <c r="W20" s="18">
        <f t="shared" si="3"/>
        <v>19</v>
      </c>
      <c r="X20" s="4"/>
      <c r="Y20" s="4">
        <v>0</v>
      </c>
      <c r="Z20" s="18">
        <f t="shared" si="4"/>
        <v>0</v>
      </c>
      <c r="AA20" s="19">
        <f t="shared" si="5"/>
        <v>559</v>
      </c>
    </row>
    <row r="21" spans="1:27">
      <c r="A21" s="9">
        <v>17</v>
      </c>
      <c r="B21" s="10" t="s">
        <v>69</v>
      </c>
      <c r="C21" s="10" t="s">
        <v>70</v>
      </c>
      <c r="D21" s="2" t="s">
        <v>130</v>
      </c>
      <c r="E21" s="8">
        <v>37440</v>
      </c>
      <c r="F21" s="8" t="s">
        <v>135</v>
      </c>
      <c r="G21" s="8" t="s">
        <v>135</v>
      </c>
      <c r="H21" s="4">
        <v>40</v>
      </c>
      <c r="I21" s="4">
        <v>5</v>
      </c>
      <c r="J21" s="4">
        <v>14</v>
      </c>
      <c r="K21" s="4">
        <v>55</v>
      </c>
      <c r="L21" s="4">
        <v>39</v>
      </c>
      <c r="M21" s="4">
        <v>6</v>
      </c>
      <c r="N21" s="17">
        <f t="shared" si="0"/>
        <v>66</v>
      </c>
      <c r="O21" s="18">
        <f t="shared" si="1"/>
        <v>99</v>
      </c>
      <c r="P21" s="4">
        <v>15</v>
      </c>
      <c r="Q21" s="4">
        <v>44</v>
      </c>
      <c r="R21" s="4">
        <v>10</v>
      </c>
      <c r="S21" s="4">
        <v>134</v>
      </c>
      <c r="T21" s="4"/>
      <c r="U21" s="4">
        <v>15</v>
      </c>
      <c r="V21" s="17">
        <f t="shared" si="2"/>
        <v>193</v>
      </c>
      <c r="W21" s="18">
        <f t="shared" si="3"/>
        <v>96.5</v>
      </c>
      <c r="X21" s="4">
        <v>11</v>
      </c>
      <c r="Y21" s="4">
        <v>107</v>
      </c>
      <c r="Z21" s="18">
        <f t="shared" si="4"/>
        <v>214</v>
      </c>
      <c r="AA21" s="19">
        <f t="shared" si="5"/>
        <v>409.5</v>
      </c>
    </row>
    <row r="22" spans="1:27">
      <c r="A22" s="9">
        <v>18</v>
      </c>
      <c r="B22" s="10" t="s">
        <v>106</v>
      </c>
      <c r="C22" s="10" t="s">
        <v>19</v>
      </c>
      <c r="D22" s="24" t="s">
        <v>130</v>
      </c>
      <c r="E22" s="8">
        <v>38332</v>
      </c>
      <c r="F22" s="8" t="s">
        <v>135</v>
      </c>
      <c r="G22" s="8" t="s">
        <v>135</v>
      </c>
      <c r="H22" s="4">
        <v>24</v>
      </c>
      <c r="I22" s="4">
        <v>21</v>
      </c>
      <c r="J22" s="4">
        <v>13</v>
      </c>
      <c r="K22" s="4">
        <v>69</v>
      </c>
      <c r="L22" s="4">
        <v>18</v>
      </c>
      <c r="M22" s="4">
        <v>27</v>
      </c>
      <c r="N22" s="17">
        <f t="shared" si="0"/>
        <v>117</v>
      </c>
      <c r="O22" s="18">
        <f t="shared" si="1"/>
        <v>175.5</v>
      </c>
      <c r="P22" s="4">
        <v>19</v>
      </c>
      <c r="Q22" s="4">
        <v>26</v>
      </c>
      <c r="R22" s="4">
        <v>14</v>
      </c>
      <c r="S22" s="4">
        <v>55</v>
      </c>
      <c r="T22" s="4">
        <v>15</v>
      </c>
      <c r="U22" s="4">
        <v>44</v>
      </c>
      <c r="V22" s="17">
        <f t="shared" si="2"/>
        <v>125</v>
      </c>
      <c r="W22" s="18">
        <f t="shared" si="3"/>
        <v>62.5</v>
      </c>
      <c r="X22" s="4">
        <v>15</v>
      </c>
      <c r="Y22" s="4">
        <v>44</v>
      </c>
      <c r="Z22" s="18">
        <f t="shared" si="4"/>
        <v>88</v>
      </c>
      <c r="AA22" s="19">
        <f t="shared" si="5"/>
        <v>326</v>
      </c>
    </row>
    <row r="23" spans="1:27">
      <c r="A23" s="9">
        <v>19</v>
      </c>
      <c r="B23" s="10" t="s">
        <v>80</v>
      </c>
      <c r="C23" s="10" t="s">
        <v>9</v>
      </c>
      <c r="D23" s="2" t="s">
        <v>130</v>
      </c>
      <c r="E23" s="8">
        <v>37111</v>
      </c>
      <c r="F23" s="8" t="s">
        <v>135</v>
      </c>
      <c r="G23" s="8" t="s">
        <v>135</v>
      </c>
      <c r="H23" s="4">
        <v>14</v>
      </c>
      <c r="I23" s="4">
        <v>55</v>
      </c>
      <c r="J23" s="4">
        <v>25</v>
      </c>
      <c r="K23" s="4">
        <v>20</v>
      </c>
      <c r="L23" s="4">
        <v>22</v>
      </c>
      <c r="M23" s="4">
        <v>23</v>
      </c>
      <c r="N23" s="17">
        <f t="shared" si="0"/>
        <v>98</v>
      </c>
      <c r="O23" s="18">
        <f t="shared" si="1"/>
        <v>147</v>
      </c>
      <c r="P23" s="4">
        <v>20</v>
      </c>
      <c r="Q23" s="4">
        <v>25</v>
      </c>
      <c r="R23" s="4">
        <v>23</v>
      </c>
      <c r="S23" s="4">
        <v>22</v>
      </c>
      <c r="T23" s="4">
        <v>18</v>
      </c>
      <c r="U23" s="4">
        <v>27</v>
      </c>
      <c r="V23" s="17">
        <f t="shared" si="2"/>
        <v>74</v>
      </c>
      <c r="W23" s="18">
        <f t="shared" si="3"/>
        <v>37</v>
      </c>
      <c r="X23" s="4">
        <v>13</v>
      </c>
      <c r="Y23" s="4">
        <v>69</v>
      </c>
      <c r="Z23" s="18">
        <f t="shared" si="4"/>
        <v>138</v>
      </c>
      <c r="AA23" s="19">
        <f t="shared" si="5"/>
        <v>322</v>
      </c>
    </row>
    <row r="24" spans="1:27">
      <c r="A24" s="9">
        <v>20</v>
      </c>
      <c r="B24" s="10" t="s">
        <v>91</v>
      </c>
      <c r="C24" s="10" t="s">
        <v>15</v>
      </c>
      <c r="D24" s="24" t="s">
        <v>130</v>
      </c>
      <c r="E24" s="8">
        <v>38056</v>
      </c>
      <c r="F24" s="8" t="s">
        <v>135</v>
      </c>
      <c r="G24" s="8" t="s">
        <v>135</v>
      </c>
      <c r="H24" s="4">
        <v>36</v>
      </c>
      <c r="I24" s="4">
        <v>9</v>
      </c>
      <c r="J24" s="4">
        <v>21</v>
      </c>
      <c r="K24" s="4">
        <v>24</v>
      </c>
      <c r="L24" s="4">
        <v>27</v>
      </c>
      <c r="M24" s="4">
        <v>18</v>
      </c>
      <c r="N24" s="17">
        <f t="shared" si="0"/>
        <v>51</v>
      </c>
      <c r="O24" s="18">
        <f t="shared" si="1"/>
        <v>76.5</v>
      </c>
      <c r="P24" s="4">
        <v>17</v>
      </c>
      <c r="Q24" s="4">
        <v>28</v>
      </c>
      <c r="R24" s="4">
        <v>24</v>
      </c>
      <c r="S24" s="4">
        <v>21</v>
      </c>
      <c r="T24" s="4">
        <v>19</v>
      </c>
      <c r="U24" s="4">
        <v>26</v>
      </c>
      <c r="V24" s="17">
        <f t="shared" si="2"/>
        <v>75</v>
      </c>
      <c r="W24" s="18">
        <f t="shared" si="3"/>
        <v>37.5</v>
      </c>
      <c r="X24" s="4">
        <v>12</v>
      </c>
      <c r="Y24" s="4">
        <v>86</v>
      </c>
      <c r="Z24" s="18">
        <f t="shared" si="4"/>
        <v>172</v>
      </c>
      <c r="AA24" s="19">
        <f t="shared" si="5"/>
        <v>286</v>
      </c>
    </row>
    <row r="25" spans="1:27">
      <c r="A25" s="9">
        <v>21</v>
      </c>
      <c r="B25" s="10" t="s">
        <v>109</v>
      </c>
      <c r="C25" s="10" t="s">
        <v>9</v>
      </c>
      <c r="D25" s="2" t="s">
        <v>130</v>
      </c>
      <c r="E25" s="8">
        <v>37705</v>
      </c>
      <c r="F25" s="8" t="s">
        <v>135</v>
      </c>
      <c r="G25" s="8" t="s">
        <v>135</v>
      </c>
      <c r="H25" s="4">
        <v>21</v>
      </c>
      <c r="I25" s="4">
        <v>24</v>
      </c>
      <c r="J25" s="4">
        <v>17</v>
      </c>
      <c r="K25" s="4">
        <v>28</v>
      </c>
      <c r="L25" s="4">
        <v>15</v>
      </c>
      <c r="M25" s="4">
        <v>44</v>
      </c>
      <c r="N25" s="17">
        <f t="shared" si="0"/>
        <v>96</v>
      </c>
      <c r="O25" s="18">
        <f t="shared" si="1"/>
        <v>144</v>
      </c>
      <c r="P25" s="4">
        <v>23</v>
      </c>
      <c r="Q25" s="4">
        <v>22</v>
      </c>
      <c r="R25" s="4">
        <v>11</v>
      </c>
      <c r="S25" s="4">
        <v>107</v>
      </c>
      <c r="T25" s="4">
        <v>14</v>
      </c>
      <c r="U25" s="4">
        <v>55</v>
      </c>
      <c r="V25" s="17">
        <f t="shared" si="2"/>
        <v>184</v>
      </c>
      <c r="W25" s="18">
        <f t="shared" si="3"/>
        <v>92</v>
      </c>
      <c r="X25" s="4">
        <v>24</v>
      </c>
      <c r="Y25" s="4">
        <v>21</v>
      </c>
      <c r="Z25" s="18">
        <f t="shared" si="4"/>
        <v>42</v>
      </c>
      <c r="AA25" s="19">
        <f t="shared" si="5"/>
        <v>278</v>
      </c>
    </row>
    <row r="26" spans="1:27">
      <c r="A26" s="9">
        <v>22</v>
      </c>
      <c r="B26" s="10" t="s">
        <v>99</v>
      </c>
      <c r="C26" s="10" t="s">
        <v>16</v>
      </c>
      <c r="D26" s="2" t="s">
        <v>130</v>
      </c>
      <c r="E26" s="8">
        <v>37080</v>
      </c>
      <c r="F26" s="8" t="s">
        <v>135</v>
      </c>
      <c r="G26" s="8" t="s">
        <v>135</v>
      </c>
      <c r="H26" s="4">
        <v>18</v>
      </c>
      <c r="I26" s="4">
        <v>27</v>
      </c>
      <c r="J26" s="4">
        <v>31</v>
      </c>
      <c r="K26" s="4">
        <v>14</v>
      </c>
      <c r="L26" s="4">
        <v>13</v>
      </c>
      <c r="M26" s="4">
        <v>69</v>
      </c>
      <c r="N26" s="17">
        <f t="shared" si="0"/>
        <v>110</v>
      </c>
      <c r="O26" s="18">
        <f t="shared" si="1"/>
        <v>165</v>
      </c>
      <c r="P26" s="4"/>
      <c r="Q26" s="4"/>
      <c r="R26" s="4"/>
      <c r="S26" s="4">
        <v>12</v>
      </c>
      <c r="T26" s="4">
        <v>21</v>
      </c>
      <c r="U26" s="4">
        <v>24</v>
      </c>
      <c r="V26" s="17">
        <f t="shared" si="2"/>
        <v>36</v>
      </c>
      <c r="W26" s="18">
        <f t="shared" si="3"/>
        <v>18</v>
      </c>
      <c r="X26" s="4">
        <v>30</v>
      </c>
      <c r="Y26" s="4">
        <v>15</v>
      </c>
      <c r="Z26" s="18">
        <f t="shared" si="4"/>
        <v>30</v>
      </c>
      <c r="AA26" s="19">
        <f t="shared" si="5"/>
        <v>213</v>
      </c>
    </row>
    <row r="27" spans="1:27">
      <c r="A27" s="9">
        <v>23</v>
      </c>
      <c r="B27" s="10" t="s">
        <v>92</v>
      </c>
      <c r="C27" s="10" t="s">
        <v>70</v>
      </c>
      <c r="D27" s="24" t="s">
        <v>130</v>
      </c>
      <c r="E27" s="8">
        <v>37934</v>
      </c>
      <c r="F27" s="8" t="s">
        <v>135</v>
      </c>
      <c r="G27" s="8" t="s">
        <v>135</v>
      </c>
      <c r="H27" s="4">
        <v>30</v>
      </c>
      <c r="I27" s="4">
        <v>15</v>
      </c>
      <c r="J27" s="4">
        <v>19</v>
      </c>
      <c r="K27" s="4">
        <v>26</v>
      </c>
      <c r="L27" s="4">
        <v>23</v>
      </c>
      <c r="M27" s="4">
        <v>22</v>
      </c>
      <c r="N27" s="17">
        <f t="shared" si="0"/>
        <v>63</v>
      </c>
      <c r="O27" s="18">
        <f t="shared" si="1"/>
        <v>94.5</v>
      </c>
      <c r="P27" s="4">
        <v>24</v>
      </c>
      <c r="Q27" s="4">
        <v>21</v>
      </c>
      <c r="R27" s="4">
        <v>12</v>
      </c>
      <c r="S27" s="4">
        <v>86</v>
      </c>
      <c r="T27" s="4">
        <v>23</v>
      </c>
      <c r="U27" s="4">
        <v>22</v>
      </c>
      <c r="V27" s="17">
        <f t="shared" si="2"/>
        <v>129</v>
      </c>
      <c r="W27" s="18">
        <f t="shared" si="3"/>
        <v>64.5</v>
      </c>
      <c r="X27" s="4">
        <v>21</v>
      </c>
      <c r="Y27" s="4">
        <v>24</v>
      </c>
      <c r="Z27" s="18">
        <f t="shared" si="4"/>
        <v>48</v>
      </c>
      <c r="AA27" s="19">
        <f t="shared" si="5"/>
        <v>207</v>
      </c>
    </row>
    <row r="28" spans="1:27">
      <c r="A28" s="9">
        <v>24</v>
      </c>
      <c r="B28" s="10" t="s">
        <v>114</v>
      </c>
      <c r="C28" s="10" t="s">
        <v>34</v>
      </c>
      <c r="D28" s="2" t="s">
        <v>130</v>
      </c>
      <c r="E28" s="8">
        <v>35520</v>
      </c>
      <c r="F28" s="8" t="s">
        <v>135</v>
      </c>
      <c r="G28" s="8" t="s">
        <v>135</v>
      </c>
      <c r="H28" s="4">
        <v>32</v>
      </c>
      <c r="I28" s="4">
        <v>13</v>
      </c>
      <c r="J28" s="4">
        <v>12</v>
      </c>
      <c r="K28" s="4">
        <v>86</v>
      </c>
      <c r="L28" s="4">
        <v>41</v>
      </c>
      <c r="M28" s="4">
        <v>4</v>
      </c>
      <c r="N28" s="17">
        <f t="shared" si="0"/>
        <v>103</v>
      </c>
      <c r="O28" s="18">
        <f t="shared" si="1"/>
        <v>154.5</v>
      </c>
      <c r="P28" s="4"/>
      <c r="Q28" s="4"/>
      <c r="R28" s="4">
        <v>15</v>
      </c>
      <c r="S28" s="4">
        <v>44</v>
      </c>
      <c r="T28" s="4">
        <v>27</v>
      </c>
      <c r="U28" s="4">
        <v>18</v>
      </c>
      <c r="V28" s="17">
        <f t="shared" si="2"/>
        <v>62</v>
      </c>
      <c r="W28" s="18">
        <f t="shared" si="3"/>
        <v>31</v>
      </c>
      <c r="X28" s="4"/>
      <c r="Y28" s="4">
        <v>0</v>
      </c>
      <c r="Z28" s="18">
        <f t="shared" si="4"/>
        <v>0</v>
      </c>
      <c r="AA28" s="19">
        <f t="shared" si="5"/>
        <v>185.5</v>
      </c>
    </row>
    <row r="29" spans="1:27">
      <c r="A29" s="9">
        <v>25</v>
      </c>
      <c r="B29" s="10" t="s">
        <v>87</v>
      </c>
      <c r="C29" s="10" t="s">
        <v>10</v>
      </c>
      <c r="D29" s="24" t="s">
        <v>130</v>
      </c>
      <c r="E29" s="8">
        <v>36995</v>
      </c>
      <c r="F29" s="8" t="s">
        <v>135</v>
      </c>
      <c r="G29" s="8" t="s">
        <v>135</v>
      </c>
      <c r="H29" s="4">
        <v>15</v>
      </c>
      <c r="I29" s="4">
        <v>44</v>
      </c>
      <c r="J29" s="4">
        <v>26</v>
      </c>
      <c r="K29" s="4">
        <v>19</v>
      </c>
      <c r="L29" s="4">
        <v>30</v>
      </c>
      <c r="M29" s="4">
        <v>15</v>
      </c>
      <c r="N29" s="17">
        <f t="shared" si="0"/>
        <v>78</v>
      </c>
      <c r="O29" s="18">
        <f t="shared" si="1"/>
        <v>117</v>
      </c>
      <c r="P29" s="4"/>
      <c r="Q29" s="4"/>
      <c r="R29" s="4">
        <v>20</v>
      </c>
      <c r="S29" s="4">
        <v>25</v>
      </c>
      <c r="T29" s="4">
        <v>25</v>
      </c>
      <c r="U29" s="4">
        <v>20</v>
      </c>
      <c r="V29" s="17">
        <f t="shared" si="2"/>
        <v>45</v>
      </c>
      <c r="W29" s="18">
        <f t="shared" si="3"/>
        <v>22.5</v>
      </c>
      <c r="X29" s="4">
        <v>25</v>
      </c>
      <c r="Y29" s="4">
        <v>20</v>
      </c>
      <c r="Z29" s="18">
        <f t="shared" si="4"/>
        <v>40</v>
      </c>
      <c r="AA29" s="19">
        <f t="shared" si="5"/>
        <v>179.5</v>
      </c>
    </row>
    <row r="30" spans="1:27">
      <c r="A30" s="9">
        <v>26</v>
      </c>
      <c r="B30" s="10" t="s">
        <v>78</v>
      </c>
      <c r="C30" s="10" t="s">
        <v>31</v>
      </c>
      <c r="D30" s="2" t="s">
        <v>130</v>
      </c>
      <c r="E30" s="8">
        <v>38384</v>
      </c>
      <c r="F30" s="8" t="s">
        <v>135</v>
      </c>
      <c r="G30" s="8" t="s">
        <v>135</v>
      </c>
      <c r="H30" s="4">
        <v>26</v>
      </c>
      <c r="I30" s="4">
        <v>19</v>
      </c>
      <c r="J30" s="4">
        <v>20</v>
      </c>
      <c r="K30" s="4">
        <v>25</v>
      </c>
      <c r="L30" s="4">
        <v>25</v>
      </c>
      <c r="M30" s="4">
        <v>20</v>
      </c>
      <c r="N30" s="17">
        <f t="shared" si="0"/>
        <v>64</v>
      </c>
      <c r="O30" s="18">
        <f t="shared" si="1"/>
        <v>96</v>
      </c>
      <c r="P30" s="4">
        <v>26</v>
      </c>
      <c r="Q30" s="4">
        <v>19</v>
      </c>
      <c r="R30" s="4">
        <v>17</v>
      </c>
      <c r="S30" s="4">
        <v>28</v>
      </c>
      <c r="T30" s="4"/>
      <c r="U30" s="4">
        <v>14</v>
      </c>
      <c r="V30" s="17">
        <f t="shared" si="2"/>
        <v>61</v>
      </c>
      <c r="W30" s="18">
        <f t="shared" si="3"/>
        <v>30.5</v>
      </c>
      <c r="X30" s="4">
        <v>22</v>
      </c>
      <c r="Y30" s="4">
        <v>23</v>
      </c>
      <c r="Z30" s="18">
        <f t="shared" si="4"/>
        <v>46</v>
      </c>
      <c r="AA30" s="19">
        <f t="shared" si="5"/>
        <v>172.5</v>
      </c>
    </row>
    <row r="31" spans="1:27">
      <c r="A31" s="9">
        <v>27</v>
      </c>
      <c r="B31" s="10" t="s">
        <v>94</v>
      </c>
      <c r="C31" s="10" t="s">
        <v>15</v>
      </c>
      <c r="D31" s="2" t="s">
        <v>130</v>
      </c>
      <c r="E31" s="8">
        <v>38384</v>
      </c>
      <c r="F31" s="8" t="s">
        <v>135</v>
      </c>
      <c r="G31" s="8" t="s">
        <v>135</v>
      </c>
      <c r="H31" s="4">
        <v>25</v>
      </c>
      <c r="I31" s="4">
        <v>20</v>
      </c>
      <c r="J31" s="4">
        <v>33</v>
      </c>
      <c r="K31" s="4">
        <v>12</v>
      </c>
      <c r="L31" s="4">
        <v>29</v>
      </c>
      <c r="M31" s="4">
        <v>16</v>
      </c>
      <c r="N31" s="17">
        <f t="shared" si="0"/>
        <v>48</v>
      </c>
      <c r="O31" s="18">
        <f t="shared" si="1"/>
        <v>72</v>
      </c>
      <c r="P31" s="4">
        <v>25</v>
      </c>
      <c r="Q31" s="4">
        <v>20</v>
      </c>
      <c r="R31" s="4"/>
      <c r="S31" s="4">
        <v>16</v>
      </c>
      <c r="T31" s="4">
        <v>24</v>
      </c>
      <c r="U31" s="4">
        <v>21</v>
      </c>
      <c r="V31" s="17">
        <f t="shared" si="2"/>
        <v>57</v>
      </c>
      <c r="W31" s="18">
        <f t="shared" si="3"/>
        <v>28.5</v>
      </c>
      <c r="X31" s="4">
        <v>20</v>
      </c>
      <c r="Y31" s="4">
        <v>25</v>
      </c>
      <c r="Z31" s="18">
        <f t="shared" si="4"/>
        <v>50</v>
      </c>
      <c r="AA31" s="19">
        <f t="shared" si="5"/>
        <v>150.5</v>
      </c>
    </row>
    <row r="32" spans="1:27">
      <c r="A32" s="9">
        <v>28</v>
      </c>
      <c r="B32" s="10" t="s">
        <v>66</v>
      </c>
      <c r="C32" s="10" t="s">
        <v>10</v>
      </c>
      <c r="D32" s="24" t="s">
        <v>130</v>
      </c>
      <c r="E32" s="8">
        <v>38226</v>
      </c>
      <c r="F32" s="8" t="s">
        <v>135</v>
      </c>
      <c r="G32" s="8" t="s">
        <v>135</v>
      </c>
      <c r="H32" s="4">
        <v>16</v>
      </c>
      <c r="I32" s="4">
        <v>35</v>
      </c>
      <c r="J32" s="4">
        <v>32</v>
      </c>
      <c r="K32" s="4">
        <v>13</v>
      </c>
      <c r="L32" s="4">
        <v>34</v>
      </c>
      <c r="M32" s="4">
        <v>11</v>
      </c>
      <c r="N32" s="17">
        <f t="shared" si="0"/>
        <v>59</v>
      </c>
      <c r="O32" s="18">
        <f t="shared" si="1"/>
        <v>88.5</v>
      </c>
      <c r="P32" s="4">
        <v>21</v>
      </c>
      <c r="Q32" s="4">
        <v>24</v>
      </c>
      <c r="R32" s="4"/>
      <c r="S32" s="4">
        <v>18</v>
      </c>
      <c r="T32" s="4"/>
      <c r="U32" s="4">
        <v>13</v>
      </c>
      <c r="V32" s="17">
        <f t="shared" si="2"/>
        <v>55</v>
      </c>
      <c r="W32" s="18">
        <f t="shared" si="3"/>
        <v>27.5</v>
      </c>
      <c r="X32" s="4">
        <v>28</v>
      </c>
      <c r="Y32" s="4">
        <v>17</v>
      </c>
      <c r="Z32" s="18">
        <f t="shared" si="4"/>
        <v>34</v>
      </c>
      <c r="AA32" s="19">
        <f t="shared" si="5"/>
        <v>150</v>
      </c>
    </row>
    <row r="33" spans="1:27">
      <c r="A33" s="9">
        <v>29</v>
      </c>
      <c r="B33" s="10" t="s">
        <v>65</v>
      </c>
      <c r="C33" s="10" t="s">
        <v>11</v>
      </c>
      <c r="D33" s="2" t="s">
        <v>130</v>
      </c>
      <c r="E33" s="8">
        <v>37406</v>
      </c>
      <c r="F33" s="8" t="s">
        <v>135</v>
      </c>
      <c r="G33" s="8" t="s">
        <v>135</v>
      </c>
      <c r="H33" s="4">
        <v>22</v>
      </c>
      <c r="I33" s="4">
        <v>23</v>
      </c>
      <c r="J33" s="4">
        <v>40</v>
      </c>
      <c r="K33" s="4">
        <v>5</v>
      </c>
      <c r="L33" s="4">
        <v>28</v>
      </c>
      <c r="M33" s="4">
        <v>17</v>
      </c>
      <c r="N33" s="17">
        <f t="shared" si="0"/>
        <v>45</v>
      </c>
      <c r="O33" s="18">
        <f t="shared" si="1"/>
        <v>67.5</v>
      </c>
      <c r="P33" s="4">
        <v>22</v>
      </c>
      <c r="Q33" s="4">
        <v>23</v>
      </c>
      <c r="R33" s="4"/>
      <c r="S33" s="4">
        <v>17</v>
      </c>
      <c r="T33" s="4"/>
      <c r="U33" s="4">
        <v>12</v>
      </c>
      <c r="V33" s="17">
        <f t="shared" si="2"/>
        <v>52</v>
      </c>
      <c r="W33" s="18">
        <f t="shared" si="3"/>
        <v>26</v>
      </c>
      <c r="X33" s="4">
        <v>23</v>
      </c>
      <c r="Y33" s="4">
        <v>22</v>
      </c>
      <c r="Z33" s="18">
        <f t="shared" si="4"/>
        <v>44</v>
      </c>
      <c r="AA33" s="19">
        <f t="shared" si="5"/>
        <v>137.5</v>
      </c>
    </row>
    <row r="34" spans="1:27">
      <c r="A34" s="9">
        <v>30</v>
      </c>
      <c r="B34" s="10" t="s">
        <v>105</v>
      </c>
      <c r="C34" s="10" t="s">
        <v>10</v>
      </c>
      <c r="D34" s="24" t="s">
        <v>130</v>
      </c>
      <c r="E34" s="8">
        <v>37627</v>
      </c>
      <c r="F34" s="8" t="s">
        <v>135</v>
      </c>
      <c r="G34" s="8" t="s">
        <v>135</v>
      </c>
      <c r="H34" s="4">
        <v>23</v>
      </c>
      <c r="I34" s="4">
        <v>22</v>
      </c>
      <c r="J34" s="4">
        <v>18</v>
      </c>
      <c r="K34" s="4">
        <v>27</v>
      </c>
      <c r="L34" s="4">
        <v>26</v>
      </c>
      <c r="M34" s="4">
        <v>19</v>
      </c>
      <c r="N34" s="17">
        <f t="shared" si="0"/>
        <v>68</v>
      </c>
      <c r="O34" s="18">
        <f t="shared" si="1"/>
        <v>102</v>
      </c>
      <c r="P34" s="4">
        <v>28</v>
      </c>
      <c r="Q34" s="4">
        <v>17</v>
      </c>
      <c r="R34" s="4">
        <v>25</v>
      </c>
      <c r="S34" s="4">
        <v>20</v>
      </c>
      <c r="T34" s="4">
        <v>29</v>
      </c>
      <c r="U34" s="4">
        <v>16</v>
      </c>
      <c r="V34" s="17">
        <f t="shared" si="2"/>
        <v>53</v>
      </c>
      <c r="W34" s="18">
        <f t="shared" si="3"/>
        <v>26.5</v>
      </c>
      <c r="X34" s="4"/>
      <c r="Y34" s="4">
        <v>0</v>
      </c>
      <c r="Z34" s="18">
        <f t="shared" si="4"/>
        <v>0</v>
      </c>
      <c r="AA34" s="19">
        <f t="shared" si="5"/>
        <v>128.5</v>
      </c>
    </row>
    <row r="35" spans="1:27">
      <c r="A35" s="9">
        <v>31</v>
      </c>
      <c r="B35" s="10" t="s">
        <v>77</v>
      </c>
      <c r="C35" s="10" t="s">
        <v>15</v>
      </c>
      <c r="D35" s="2" t="s">
        <v>130</v>
      </c>
      <c r="E35" s="8">
        <v>37193</v>
      </c>
      <c r="F35" s="8" t="s">
        <v>135</v>
      </c>
      <c r="G35" s="8" t="s">
        <v>135</v>
      </c>
      <c r="H35" s="4">
        <v>27</v>
      </c>
      <c r="I35" s="4">
        <v>18</v>
      </c>
      <c r="J35" s="4">
        <v>22</v>
      </c>
      <c r="K35" s="4">
        <v>23</v>
      </c>
      <c r="L35" s="4">
        <v>19</v>
      </c>
      <c r="M35" s="4">
        <v>26</v>
      </c>
      <c r="N35" s="17">
        <f t="shared" si="0"/>
        <v>67</v>
      </c>
      <c r="O35" s="18">
        <f t="shared" si="1"/>
        <v>100.5</v>
      </c>
      <c r="P35" s="4"/>
      <c r="Q35" s="4"/>
      <c r="R35" s="4"/>
      <c r="S35" s="4">
        <v>11</v>
      </c>
      <c r="T35" s="4">
        <v>22</v>
      </c>
      <c r="U35" s="4">
        <v>23</v>
      </c>
      <c r="V35" s="17">
        <f t="shared" si="2"/>
        <v>34</v>
      </c>
      <c r="W35" s="18">
        <f t="shared" si="3"/>
        <v>17</v>
      </c>
      <c r="X35" s="4"/>
      <c r="Y35" s="4">
        <v>0</v>
      </c>
      <c r="Z35" s="18">
        <f t="shared" si="4"/>
        <v>0</v>
      </c>
      <c r="AA35" s="19">
        <f t="shared" si="5"/>
        <v>117.5</v>
      </c>
    </row>
    <row r="36" spans="1:27">
      <c r="A36" s="9">
        <v>32</v>
      </c>
      <c r="B36" s="10" t="s">
        <v>86</v>
      </c>
      <c r="C36" s="10" t="s">
        <v>10</v>
      </c>
      <c r="D36" s="2" t="s">
        <v>130</v>
      </c>
      <c r="E36" s="8">
        <v>37279</v>
      </c>
      <c r="F36" s="8" t="s">
        <v>135</v>
      </c>
      <c r="G36" s="8" t="s">
        <v>135</v>
      </c>
      <c r="H36" s="4">
        <v>28</v>
      </c>
      <c r="I36" s="4">
        <v>17</v>
      </c>
      <c r="J36" s="4">
        <v>28</v>
      </c>
      <c r="K36" s="4">
        <v>17</v>
      </c>
      <c r="L36" s="4">
        <v>24</v>
      </c>
      <c r="M36" s="4">
        <v>21</v>
      </c>
      <c r="N36" s="17">
        <f t="shared" si="0"/>
        <v>55</v>
      </c>
      <c r="O36" s="18">
        <f t="shared" si="1"/>
        <v>82.5</v>
      </c>
      <c r="P36" s="4"/>
      <c r="Q36" s="4"/>
      <c r="R36" s="4"/>
      <c r="S36" s="4">
        <v>10</v>
      </c>
      <c r="T36" s="4"/>
      <c r="U36" s="4"/>
      <c r="V36" s="17">
        <f t="shared" si="2"/>
        <v>10</v>
      </c>
      <c r="W36" s="18">
        <f t="shared" si="3"/>
        <v>5</v>
      </c>
      <c r="X36" s="4">
        <v>32</v>
      </c>
      <c r="Y36" s="4">
        <v>13</v>
      </c>
      <c r="Z36" s="18">
        <f t="shared" si="4"/>
        <v>26</v>
      </c>
      <c r="AA36" s="19">
        <f t="shared" si="5"/>
        <v>113.5</v>
      </c>
    </row>
    <row r="37" spans="1:27">
      <c r="A37" s="9">
        <v>33</v>
      </c>
      <c r="B37" s="10" t="s">
        <v>103</v>
      </c>
      <c r="C37" s="10" t="s">
        <v>19</v>
      </c>
      <c r="D37" s="24" t="s">
        <v>130</v>
      </c>
      <c r="E37" s="8">
        <v>38423</v>
      </c>
      <c r="F37" s="8" t="s">
        <v>135</v>
      </c>
      <c r="G37" s="8" t="s">
        <v>135</v>
      </c>
      <c r="H37" s="4">
        <v>31</v>
      </c>
      <c r="I37" s="4">
        <v>14</v>
      </c>
      <c r="J37" s="4">
        <v>34</v>
      </c>
      <c r="K37" s="4">
        <v>11</v>
      </c>
      <c r="L37" s="4">
        <v>35</v>
      </c>
      <c r="M37" s="4">
        <v>10</v>
      </c>
      <c r="N37" s="17">
        <f t="shared" si="0"/>
        <v>35</v>
      </c>
      <c r="O37" s="18">
        <f t="shared" si="1"/>
        <v>52.5</v>
      </c>
      <c r="P37" s="4">
        <v>29</v>
      </c>
      <c r="Q37" s="4">
        <v>16</v>
      </c>
      <c r="R37" s="4"/>
      <c r="S37" s="4">
        <v>14</v>
      </c>
      <c r="T37" s="4">
        <v>26</v>
      </c>
      <c r="U37" s="4">
        <v>19</v>
      </c>
      <c r="V37" s="17">
        <f t="shared" si="2"/>
        <v>49</v>
      </c>
      <c r="W37" s="18">
        <f t="shared" si="3"/>
        <v>24.5</v>
      </c>
      <c r="X37" s="4">
        <v>29</v>
      </c>
      <c r="Y37" s="4">
        <v>16</v>
      </c>
      <c r="Z37" s="18">
        <f t="shared" si="4"/>
        <v>32</v>
      </c>
      <c r="AA37" s="19">
        <f t="shared" si="5"/>
        <v>109</v>
      </c>
    </row>
    <row r="38" spans="1:27">
      <c r="A38" s="9">
        <v>34</v>
      </c>
      <c r="B38" s="10" t="s">
        <v>108</v>
      </c>
      <c r="C38" s="10" t="s">
        <v>9</v>
      </c>
      <c r="D38" s="2" t="s">
        <v>130</v>
      </c>
      <c r="E38" s="8">
        <v>35855</v>
      </c>
      <c r="F38" s="8" t="s">
        <v>135</v>
      </c>
      <c r="G38" s="8" t="s">
        <v>135</v>
      </c>
      <c r="H38" s="4"/>
      <c r="I38" s="4"/>
      <c r="J38" s="4"/>
      <c r="K38" s="4"/>
      <c r="L38" s="4"/>
      <c r="M38" s="4"/>
      <c r="N38" s="17">
        <f t="shared" si="0"/>
        <v>0</v>
      </c>
      <c r="O38" s="18">
        <f t="shared" si="1"/>
        <v>0</v>
      </c>
      <c r="P38" s="4">
        <v>18</v>
      </c>
      <c r="Q38" s="4">
        <v>27</v>
      </c>
      <c r="R38" s="4">
        <v>21</v>
      </c>
      <c r="S38" s="4">
        <v>24</v>
      </c>
      <c r="T38" s="4">
        <v>20</v>
      </c>
      <c r="U38" s="4">
        <v>25</v>
      </c>
      <c r="V38" s="17">
        <f t="shared" si="2"/>
        <v>76</v>
      </c>
      <c r="W38" s="18">
        <f t="shared" si="3"/>
        <v>38</v>
      </c>
      <c r="X38" s="4">
        <v>16</v>
      </c>
      <c r="Y38" s="4">
        <v>35</v>
      </c>
      <c r="Z38" s="18">
        <f t="shared" si="4"/>
        <v>70</v>
      </c>
      <c r="AA38" s="19">
        <f t="shared" si="5"/>
        <v>108</v>
      </c>
    </row>
    <row r="39" spans="1:27">
      <c r="A39" s="9">
        <v>35</v>
      </c>
      <c r="B39" s="10" t="s">
        <v>96</v>
      </c>
      <c r="C39" s="10" t="s">
        <v>9</v>
      </c>
      <c r="D39" s="24" t="s">
        <v>130</v>
      </c>
      <c r="E39" s="8">
        <v>35965</v>
      </c>
      <c r="F39" s="8" t="s">
        <v>135</v>
      </c>
      <c r="G39" s="8" t="s">
        <v>135</v>
      </c>
      <c r="H39" s="4"/>
      <c r="I39" s="4"/>
      <c r="J39" s="4">
        <v>23</v>
      </c>
      <c r="K39" s="4">
        <v>22</v>
      </c>
      <c r="L39" s="4">
        <v>32</v>
      </c>
      <c r="M39" s="4">
        <v>13</v>
      </c>
      <c r="N39" s="17">
        <f t="shared" si="0"/>
        <v>35</v>
      </c>
      <c r="O39" s="18">
        <f t="shared" si="1"/>
        <v>52.5</v>
      </c>
      <c r="P39" s="4"/>
      <c r="Q39" s="4"/>
      <c r="R39" s="4"/>
      <c r="S39" s="4"/>
      <c r="T39" s="4">
        <v>28</v>
      </c>
      <c r="U39" s="4">
        <v>17</v>
      </c>
      <c r="V39" s="17">
        <f t="shared" si="2"/>
        <v>17</v>
      </c>
      <c r="W39" s="18">
        <f t="shared" si="3"/>
        <v>8.5</v>
      </c>
      <c r="X39" s="4">
        <v>27</v>
      </c>
      <c r="Y39" s="4">
        <v>18</v>
      </c>
      <c r="Z39" s="18">
        <f t="shared" si="4"/>
        <v>36</v>
      </c>
      <c r="AA39" s="19">
        <f t="shared" si="5"/>
        <v>97</v>
      </c>
    </row>
    <row r="40" spans="1:27">
      <c r="A40" s="9">
        <v>36</v>
      </c>
      <c r="B40" s="10" t="s">
        <v>76</v>
      </c>
      <c r="C40" s="10" t="s">
        <v>15</v>
      </c>
      <c r="D40" s="2" t="s">
        <v>130</v>
      </c>
      <c r="E40" s="8">
        <v>38416</v>
      </c>
      <c r="F40" s="8" t="s">
        <v>135</v>
      </c>
      <c r="G40" s="8" t="s">
        <v>135</v>
      </c>
      <c r="H40" s="4">
        <v>35</v>
      </c>
      <c r="I40" s="4">
        <v>10</v>
      </c>
      <c r="J40" s="4">
        <v>35</v>
      </c>
      <c r="K40" s="4">
        <v>10</v>
      </c>
      <c r="L40" s="4"/>
      <c r="M40" s="4"/>
      <c r="N40" s="17">
        <f t="shared" si="0"/>
        <v>20</v>
      </c>
      <c r="O40" s="18">
        <f t="shared" si="1"/>
        <v>30</v>
      </c>
      <c r="P40" s="4">
        <v>27</v>
      </c>
      <c r="Q40" s="4">
        <v>18</v>
      </c>
      <c r="R40" s="4"/>
      <c r="S40" s="4">
        <v>15</v>
      </c>
      <c r="T40" s="4"/>
      <c r="U40" s="4">
        <v>11</v>
      </c>
      <c r="V40" s="17">
        <f t="shared" si="2"/>
        <v>44</v>
      </c>
      <c r="W40" s="18">
        <f t="shared" si="3"/>
        <v>22</v>
      </c>
      <c r="X40" s="4">
        <v>26</v>
      </c>
      <c r="Y40" s="4">
        <v>19</v>
      </c>
      <c r="Z40" s="18">
        <f t="shared" si="4"/>
        <v>38</v>
      </c>
      <c r="AA40" s="19">
        <f t="shared" si="5"/>
        <v>90</v>
      </c>
    </row>
    <row r="41" spans="1:27">
      <c r="A41" s="9">
        <v>37</v>
      </c>
      <c r="B41" s="10" t="s">
        <v>63</v>
      </c>
      <c r="C41" s="10" t="s">
        <v>64</v>
      </c>
      <c r="D41" s="2" t="s">
        <v>130</v>
      </c>
      <c r="E41" s="8">
        <v>38348</v>
      </c>
      <c r="F41" s="8" t="s">
        <v>135</v>
      </c>
      <c r="G41" s="8" t="s">
        <v>135</v>
      </c>
      <c r="H41" s="4">
        <v>38</v>
      </c>
      <c r="I41" s="4">
        <v>7</v>
      </c>
      <c r="J41" s="4">
        <v>30</v>
      </c>
      <c r="K41" s="4">
        <v>15</v>
      </c>
      <c r="L41" s="4">
        <v>37</v>
      </c>
      <c r="M41" s="4">
        <v>8</v>
      </c>
      <c r="N41" s="17">
        <f t="shared" si="0"/>
        <v>30</v>
      </c>
      <c r="O41" s="18">
        <f t="shared" si="1"/>
        <v>45</v>
      </c>
      <c r="P41" s="4"/>
      <c r="Q41" s="4"/>
      <c r="R41" s="4"/>
      <c r="S41" s="4"/>
      <c r="T41" s="4"/>
      <c r="U41" s="4"/>
      <c r="V41" s="17">
        <f t="shared" si="2"/>
        <v>0</v>
      </c>
      <c r="W41" s="18">
        <f t="shared" si="3"/>
        <v>0</v>
      </c>
      <c r="X41" s="4">
        <v>33</v>
      </c>
      <c r="Y41" s="4">
        <v>12</v>
      </c>
      <c r="Z41" s="18">
        <f t="shared" si="4"/>
        <v>24</v>
      </c>
      <c r="AA41" s="19">
        <f t="shared" si="5"/>
        <v>69</v>
      </c>
    </row>
    <row r="42" spans="1:27">
      <c r="A42" s="9">
        <v>38</v>
      </c>
      <c r="B42" s="10" t="s">
        <v>74</v>
      </c>
      <c r="C42" s="10" t="s">
        <v>11</v>
      </c>
      <c r="D42" s="24" t="s">
        <v>130</v>
      </c>
      <c r="E42" s="8">
        <v>37746</v>
      </c>
      <c r="F42" s="8" t="s">
        <v>135</v>
      </c>
      <c r="G42" s="8" t="s">
        <v>135</v>
      </c>
      <c r="H42" s="4">
        <v>33</v>
      </c>
      <c r="I42" s="4">
        <v>12</v>
      </c>
      <c r="J42" s="4">
        <v>39</v>
      </c>
      <c r="K42" s="4">
        <v>6</v>
      </c>
      <c r="L42" s="4">
        <v>31</v>
      </c>
      <c r="M42" s="4">
        <v>14</v>
      </c>
      <c r="N42" s="17">
        <f t="shared" si="0"/>
        <v>32</v>
      </c>
      <c r="O42" s="18">
        <f t="shared" si="1"/>
        <v>48</v>
      </c>
      <c r="P42" s="4"/>
      <c r="Q42" s="4"/>
      <c r="R42" s="4"/>
      <c r="S42" s="4"/>
      <c r="T42" s="4"/>
      <c r="U42" s="4"/>
      <c r="V42" s="17">
        <f t="shared" si="2"/>
        <v>0</v>
      </c>
      <c r="W42" s="18">
        <f t="shared" si="3"/>
        <v>0</v>
      </c>
      <c r="X42" s="4">
        <v>35</v>
      </c>
      <c r="Y42" s="4">
        <v>10</v>
      </c>
      <c r="Z42" s="18">
        <f t="shared" si="4"/>
        <v>20</v>
      </c>
      <c r="AA42" s="19">
        <f t="shared" si="5"/>
        <v>68</v>
      </c>
    </row>
    <row r="43" spans="1:27">
      <c r="A43" s="9">
        <v>39</v>
      </c>
      <c r="B43" s="10" t="s">
        <v>72</v>
      </c>
      <c r="C43" s="10" t="s">
        <v>64</v>
      </c>
      <c r="D43" s="2" t="s">
        <v>130</v>
      </c>
      <c r="E43" s="8">
        <v>37550</v>
      </c>
      <c r="F43" s="8" t="s">
        <v>135</v>
      </c>
      <c r="G43" s="8" t="s">
        <v>135</v>
      </c>
      <c r="H43" s="4">
        <v>29</v>
      </c>
      <c r="I43" s="4">
        <v>16</v>
      </c>
      <c r="J43" s="4">
        <v>29</v>
      </c>
      <c r="K43" s="4">
        <v>16</v>
      </c>
      <c r="L43" s="4">
        <v>33</v>
      </c>
      <c r="M43" s="4">
        <v>12</v>
      </c>
      <c r="N43" s="17">
        <f t="shared" si="0"/>
        <v>44</v>
      </c>
      <c r="O43" s="18">
        <f t="shared" si="1"/>
        <v>66</v>
      </c>
      <c r="P43" s="4"/>
      <c r="Q43" s="4"/>
      <c r="R43" s="4"/>
      <c r="S43" s="4"/>
      <c r="T43" s="4"/>
      <c r="U43" s="4"/>
      <c r="V43" s="17">
        <f t="shared" si="2"/>
        <v>0</v>
      </c>
      <c r="W43" s="18">
        <f t="shared" si="3"/>
        <v>0</v>
      </c>
      <c r="X43" s="4"/>
      <c r="Y43" s="4">
        <v>0</v>
      </c>
      <c r="Z43" s="18">
        <f t="shared" si="4"/>
        <v>0</v>
      </c>
      <c r="AA43" s="19">
        <f t="shared" si="5"/>
        <v>66</v>
      </c>
    </row>
    <row r="44" spans="1:27">
      <c r="A44" s="9">
        <v>40</v>
      </c>
      <c r="B44" s="10" t="s">
        <v>81</v>
      </c>
      <c r="C44" s="10" t="s">
        <v>82</v>
      </c>
      <c r="D44" s="24" t="s">
        <v>130</v>
      </c>
      <c r="E44" s="8">
        <v>36185</v>
      </c>
      <c r="F44" s="8" t="s">
        <v>135</v>
      </c>
      <c r="G44" s="8" t="s">
        <v>135</v>
      </c>
      <c r="H44" s="4">
        <v>40</v>
      </c>
      <c r="I44" s="4">
        <v>5</v>
      </c>
      <c r="J44" s="4">
        <v>36</v>
      </c>
      <c r="K44" s="4">
        <v>9</v>
      </c>
      <c r="L44" s="4">
        <v>20</v>
      </c>
      <c r="M44" s="4">
        <v>25</v>
      </c>
      <c r="N44" s="17">
        <f t="shared" si="0"/>
        <v>39</v>
      </c>
      <c r="O44" s="18">
        <f t="shared" si="1"/>
        <v>58.5</v>
      </c>
      <c r="P44" s="4"/>
      <c r="Q44" s="4"/>
      <c r="R44" s="4"/>
      <c r="S44" s="4"/>
      <c r="T44" s="4"/>
      <c r="U44" s="4"/>
      <c r="V44" s="17">
        <f t="shared" si="2"/>
        <v>0</v>
      </c>
      <c r="W44" s="18">
        <f t="shared" si="3"/>
        <v>0</v>
      </c>
      <c r="X44" s="4"/>
      <c r="Y44" s="4">
        <v>0</v>
      </c>
      <c r="Z44" s="18">
        <f t="shared" si="4"/>
        <v>0</v>
      </c>
      <c r="AA44" s="19">
        <f t="shared" si="5"/>
        <v>58.5</v>
      </c>
    </row>
    <row r="45" spans="1:27">
      <c r="A45" s="9">
        <v>41</v>
      </c>
      <c r="B45" s="10" t="s">
        <v>85</v>
      </c>
      <c r="C45" s="10" t="s">
        <v>12</v>
      </c>
      <c r="D45" s="2" t="s">
        <v>130</v>
      </c>
      <c r="E45" s="8">
        <v>37950</v>
      </c>
      <c r="F45" s="8" t="s">
        <v>135</v>
      </c>
      <c r="G45" s="8" t="s">
        <v>135</v>
      </c>
      <c r="H45" s="4">
        <v>39</v>
      </c>
      <c r="I45" s="4">
        <v>6</v>
      </c>
      <c r="J45" s="4">
        <v>38</v>
      </c>
      <c r="K45" s="4">
        <v>7</v>
      </c>
      <c r="L45" s="4">
        <v>36</v>
      </c>
      <c r="M45" s="4">
        <v>9</v>
      </c>
      <c r="N45" s="17">
        <f t="shared" si="0"/>
        <v>22</v>
      </c>
      <c r="O45" s="18">
        <f t="shared" si="1"/>
        <v>33</v>
      </c>
      <c r="P45" s="4"/>
      <c r="Q45" s="4"/>
      <c r="R45" s="4"/>
      <c r="S45" s="4"/>
      <c r="T45" s="4"/>
      <c r="U45" s="4"/>
      <c r="V45" s="17">
        <f t="shared" si="2"/>
        <v>0</v>
      </c>
      <c r="W45" s="18">
        <f t="shared" si="3"/>
        <v>0</v>
      </c>
      <c r="X45" s="4">
        <v>34</v>
      </c>
      <c r="Y45" s="4">
        <v>11</v>
      </c>
      <c r="Z45" s="18">
        <f t="shared" si="4"/>
        <v>22</v>
      </c>
      <c r="AA45" s="19">
        <f t="shared" si="5"/>
        <v>55</v>
      </c>
    </row>
    <row r="46" spans="1:27">
      <c r="A46" s="9">
        <v>42</v>
      </c>
      <c r="B46" s="10" t="s">
        <v>93</v>
      </c>
      <c r="C46" s="10" t="s">
        <v>9</v>
      </c>
      <c r="D46" s="2" t="s">
        <v>130</v>
      </c>
      <c r="E46" s="8">
        <v>38253</v>
      </c>
      <c r="F46" s="8" t="s">
        <v>135</v>
      </c>
      <c r="G46" s="8" t="s">
        <v>135</v>
      </c>
      <c r="H46" s="4">
        <v>34</v>
      </c>
      <c r="I46" s="4">
        <v>11</v>
      </c>
      <c r="J46" s="4"/>
      <c r="K46" s="4"/>
      <c r="L46" s="4">
        <v>38</v>
      </c>
      <c r="M46" s="4">
        <v>7</v>
      </c>
      <c r="N46" s="17">
        <f t="shared" si="0"/>
        <v>18</v>
      </c>
      <c r="O46" s="18">
        <f t="shared" si="1"/>
        <v>27</v>
      </c>
      <c r="P46" s="4"/>
      <c r="Q46" s="4"/>
      <c r="R46" s="4"/>
      <c r="S46" s="4"/>
      <c r="T46" s="4"/>
      <c r="U46" s="4"/>
      <c r="V46" s="17">
        <f t="shared" si="2"/>
        <v>0</v>
      </c>
      <c r="W46" s="18">
        <f t="shared" si="3"/>
        <v>0</v>
      </c>
      <c r="X46" s="4">
        <v>36</v>
      </c>
      <c r="Y46" s="4">
        <v>9</v>
      </c>
      <c r="Z46" s="18">
        <f t="shared" si="4"/>
        <v>18</v>
      </c>
      <c r="AA46" s="19">
        <f t="shared" si="5"/>
        <v>45</v>
      </c>
    </row>
    <row r="47" spans="1:27">
      <c r="A47" s="9">
        <v>43</v>
      </c>
      <c r="B47" s="10" t="s">
        <v>100</v>
      </c>
      <c r="C47" s="10" t="s">
        <v>15</v>
      </c>
      <c r="D47" s="24" t="s">
        <v>130</v>
      </c>
      <c r="E47" s="8">
        <v>39023</v>
      </c>
      <c r="F47" s="59" t="s">
        <v>136</v>
      </c>
      <c r="G47" s="59" t="s">
        <v>136</v>
      </c>
      <c r="H47" s="4"/>
      <c r="I47" s="4"/>
      <c r="J47" s="4"/>
      <c r="K47" s="4"/>
      <c r="L47" s="4"/>
      <c r="M47" s="4"/>
      <c r="N47" s="17">
        <f t="shared" si="0"/>
        <v>0</v>
      </c>
      <c r="O47" s="18">
        <f t="shared" si="1"/>
        <v>0</v>
      </c>
      <c r="P47" s="4"/>
      <c r="Q47" s="4"/>
      <c r="R47" s="4"/>
      <c r="S47" s="4"/>
      <c r="T47" s="4"/>
      <c r="U47" s="4"/>
      <c r="V47" s="17">
        <f t="shared" si="2"/>
        <v>0</v>
      </c>
      <c r="W47" s="18">
        <f t="shared" si="3"/>
        <v>0</v>
      </c>
      <c r="X47" s="4">
        <v>31</v>
      </c>
      <c r="Y47" s="4">
        <v>14</v>
      </c>
      <c r="Z47" s="18">
        <f t="shared" si="4"/>
        <v>28</v>
      </c>
      <c r="AA47" s="19">
        <f t="shared" si="5"/>
        <v>28</v>
      </c>
    </row>
    <row r="48" spans="1:27">
      <c r="A48" s="9">
        <v>44</v>
      </c>
      <c r="B48" s="10" t="s">
        <v>68</v>
      </c>
      <c r="C48" s="10" t="s">
        <v>11</v>
      </c>
      <c r="D48" s="2" t="s">
        <v>130</v>
      </c>
      <c r="E48" s="8">
        <v>32235</v>
      </c>
      <c r="F48" s="8" t="s">
        <v>135</v>
      </c>
      <c r="G48" s="8" t="s">
        <v>135</v>
      </c>
      <c r="H48" s="4">
        <v>37</v>
      </c>
      <c r="I48" s="4">
        <v>8</v>
      </c>
      <c r="J48" s="4"/>
      <c r="K48" s="4"/>
      <c r="L48" s="4">
        <v>40</v>
      </c>
      <c r="M48" s="4">
        <v>5</v>
      </c>
      <c r="N48" s="17">
        <f t="shared" si="0"/>
        <v>13</v>
      </c>
      <c r="O48" s="18">
        <f t="shared" si="1"/>
        <v>19.5</v>
      </c>
      <c r="P48" s="4"/>
      <c r="Q48" s="4"/>
      <c r="R48" s="4"/>
      <c r="S48" s="4"/>
      <c r="T48" s="4"/>
      <c r="U48" s="4"/>
      <c r="V48" s="17">
        <f t="shared" si="2"/>
        <v>0</v>
      </c>
      <c r="W48" s="18">
        <f t="shared" si="3"/>
        <v>0</v>
      </c>
      <c r="X48" s="4"/>
      <c r="Y48" s="4">
        <v>0</v>
      </c>
      <c r="Z48" s="18">
        <f t="shared" si="4"/>
        <v>0</v>
      </c>
      <c r="AA48" s="19">
        <f t="shared" si="5"/>
        <v>19.5</v>
      </c>
    </row>
    <row r="49" spans="1:27">
      <c r="A49" s="9">
        <v>45</v>
      </c>
      <c r="B49" s="10" t="s">
        <v>104</v>
      </c>
      <c r="C49" s="10" t="s">
        <v>15</v>
      </c>
      <c r="D49" s="24" t="s">
        <v>130</v>
      </c>
      <c r="E49" s="8">
        <v>37889</v>
      </c>
      <c r="F49" s="8" t="s">
        <v>135</v>
      </c>
      <c r="G49" s="8" t="s">
        <v>135</v>
      </c>
      <c r="H49" s="4"/>
      <c r="I49" s="4"/>
      <c r="J49" s="4"/>
      <c r="K49" s="4"/>
      <c r="L49" s="4"/>
      <c r="M49" s="4"/>
      <c r="N49" s="17">
        <f t="shared" si="0"/>
        <v>0</v>
      </c>
      <c r="O49" s="18">
        <f t="shared" si="1"/>
        <v>0</v>
      </c>
      <c r="P49" s="4"/>
      <c r="Q49" s="4"/>
      <c r="R49" s="4"/>
      <c r="S49" s="4"/>
      <c r="T49" s="4"/>
      <c r="U49" s="4"/>
      <c r="V49" s="17">
        <f t="shared" si="2"/>
        <v>0</v>
      </c>
      <c r="W49" s="18">
        <f t="shared" si="3"/>
        <v>0</v>
      </c>
      <c r="X49" s="4">
        <v>37</v>
      </c>
      <c r="Y49" s="4">
        <v>8</v>
      </c>
      <c r="Z49" s="18">
        <f t="shared" si="4"/>
        <v>16</v>
      </c>
      <c r="AA49" s="19">
        <f t="shared" si="5"/>
        <v>16</v>
      </c>
    </row>
  </sheetData>
  <sortState ref="B5:AA49">
    <sortCondition ref="D5:D49"/>
    <sortCondition descending="1" ref="AA5:AA49"/>
  </sortState>
  <mergeCells count="21">
    <mergeCell ref="A1:A4"/>
    <mergeCell ref="B1:B4"/>
    <mergeCell ref="C1:C4"/>
    <mergeCell ref="E1:E4"/>
    <mergeCell ref="H3:I3"/>
    <mergeCell ref="D1:D4"/>
    <mergeCell ref="F1:F4"/>
    <mergeCell ref="G1:G4"/>
    <mergeCell ref="H1:AA1"/>
    <mergeCell ref="P2:W2"/>
    <mergeCell ref="N3:N4"/>
    <mergeCell ref="H2:O2"/>
    <mergeCell ref="X2:Z2"/>
    <mergeCell ref="V3:V4"/>
    <mergeCell ref="P3:Q3"/>
    <mergeCell ref="R3:S3"/>
    <mergeCell ref="T3:U3"/>
    <mergeCell ref="J3:K3"/>
    <mergeCell ref="L3:M3"/>
    <mergeCell ref="AA2:AA4"/>
    <mergeCell ref="X3:Y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Женщины</vt:lpstr>
      <vt:lpstr>Мужчины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User</cp:lastModifiedBy>
  <dcterms:created xsi:type="dcterms:W3CDTF">2023-10-28T00:21:05Z</dcterms:created>
  <dcterms:modified xsi:type="dcterms:W3CDTF">2025-03-26T15:17:51Z</dcterms:modified>
</cp:coreProperties>
</file>