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808"/>
  </bookViews>
  <sheets>
    <sheet name="Женщины" sheetId="1" r:id="rId1"/>
    <sheet name="Мужчин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2" l="1"/>
  <c r="Z6" i="2"/>
  <c r="AD6" i="2" s="1"/>
  <c r="Z7" i="2"/>
  <c r="Z8" i="2"/>
  <c r="AD8" i="2" s="1"/>
  <c r="Z9" i="2"/>
  <c r="AD9" i="2" s="1"/>
  <c r="Z10" i="2"/>
  <c r="AD10" i="2" s="1"/>
  <c r="Z11" i="2"/>
  <c r="AD11" i="2" s="1"/>
  <c r="AC19" i="2" l="1"/>
  <c r="AC14" i="2"/>
  <c r="AC11" i="2"/>
  <c r="AC48" i="2"/>
  <c r="AC13" i="2"/>
  <c r="AC17" i="2"/>
  <c r="AC8" i="2"/>
  <c r="AC28" i="2"/>
  <c r="AC27" i="2"/>
  <c r="AC10" i="2"/>
  <c r="AC62" i="2"/>
  <c r="AC38" i="2"/>
  <c r="AC23" i="2"/>
  <c r="AC34" i="2"/>
  <c r="AC25" i="2"/>
  <c r="AC35" i="2"/>
  <c r="AC21" i="2"/>
  <c r="AC31" i="2"/>
  <c r="AC36" i="2"/>
  <c r="AC58" i="2"/>
  <c r="AC70" i="2"/>
  <c r="AC32" i="2"/>
  <c r="AC6" i="2"/>
  <c r="AC64" i="2"/>
  <c r="AC43" i="2"/>
  <c r="AC41" i="2"/>
  <c r="AC59" i="2"/>
  <c r="AC29" i="2"/>
  <c r="AC12" i="2"/>
  <c r="AC15" i="2"/>
  <c r="AC39" i="2"/>
  <c r="AC52" i="2"/>
  <c r="AC16" i="2"/>
  <c r="AC68" i="2"/>
  <c r="AC33" i="2"/>
  <c r="AC46" i="2"/>
  <c r="AC7" i="2"/>
  <c r="AC61" i="2"/>
  <c r="AC20" i="2"/>
  <c r="AC63" i="2"/>
  <c r="AC55" i="2"/>
  <c r="AC9" i="2"/>
  <c r="AC37" i="2"/>
  <c r="AC67" i="2"/>
  <c r="AC50" i="2"/>
  <c r="AC69" i="2"/>
  <c r="AC45" i="2"/>
  <c r="AC24" i="2"/>
  <c r="AC51" i="2"/>
  <c r="AC22" i="2"/>
  <c r="AC30" i="2"/>
  <c r="AC42" i="2"/>
  <c r="AC65" i="2"/>
  <c r="AC47" i="2"/>
  <c r="AC54" i="2"/>
  <c r="AC44" i="2"/>
  <c r="AC66" i="2"/>
  <c r="AC49" i="2"/>
  <c r="AC18" i="2"/>
  <c r="AC57" i="2"/>
  <c r="AC60" i="2"/>
  <c r="AC56" i="2"/>
  <c r="AC53" i="2"/>
  <c r="AC26" i="2"/>
  <c r="AC40" i="2"/>
  <c r="AC5" i="2"/>
  <c r="Y19" i="2"/>
  <c r="Z19" i="2" s="1"/>
  <c r="Y14" i="2"/>
  <c r="Z14" i="2" s="1"/>
  <c r="Y11" i="2"/>
  <c r="Y48" i="2"/>
  <c r="Z48" i="2" s="1"/>
  <c r="Y13" i="2"/>
  <c r="Z13" i="2" s="1"/>
  <c r="Y17" i="2"/>
  <c r="Z17" i="2" s="1"/>
  <c r="Y8" i="2"/>
  <c r="Y28" i="2"/>
  <c r="Z28" i="2" s="1"/>
  <c r="Y27" i="2"/>
  <c r="Z27" i="2" s="1"/>
  <c r="Y10" i="2"/>
  <c r="Y62" i="2"/>
  <c r="Z62" i="2" s="1"/>
  <c r="Y38" i="2"/>
  <c r="Z38" i="2" s="1"/>
  <c r="Y23" i="2"/>
  <c r="Z23" i="2" s="1"/>
  <c r="Y34" i="2"/>
  <c r="Z34" i="2" s="1"/>
  <c r="Y25" i="2"/>
  <c r="Z25" i="2" s="1"/>
  <c r="Y35" i="2"/>
  <c r="Z35" i="2" s="1"/>
  <c r="Y21" i="2"/>
  <c r="Z21" i="2" s="1"/>
  <c r="Y31" i="2"/>
  <c r="Z31" i="2" s="1"/>
  <c r="Y36" i="2"/>
  <c r="Z36" i="2" s="1"/>
  <c r="Y58" i="2"/>
  <c r="Z58" i="2" s="1"/>
  <c r="Y70" i="2"/>
  <c r="Z70" i="2" s="1"/>
  <c r="Y32" i="2"/>
  <c r="Z32" i="2" s="1"/>
  <c r="Y6" i="2"/>
  <c r="Y64" i="2"/>
  <c r="Z64" i="2" s="1"/>
  <c r="Y43" i="2"/>
  <c r="Z43" i="2" s="1"/>
  <c r="Y41" i="2"/>
  <c r="Z41" i="2" s="1"/>
  <c r="Y59" i="2"/>
  <c r="Z59" i="2" s="1"/>
  <c r="Y29" i="2"/>
  <c r="Z29" i="2" s="1"/>
  <c r="Y12" i="2"/>
  <c r="Z12" i="2" s="1"/>
  <c r="Y15" i="2"/>
  <c r="Z15" i="2" s="1"/>
  <c r="Y39" i="2"/>
  <c r="Z39" i="2" s="1"/>
  <c r="Y52" i="2"/>
  <c r="Z52" i="2" s="1"/>
  <c r="Y16" i="2"/>
  <c r="Z16" i="2" s="1"/>
  <c r="Y68" i="2"/>
  <c r="Z68" i="2" s="1"/>
  <c r="Y33" i="2"/>
  <c r="Z33" i="2" s="1"/>
  <c r="Y46" i="2"/>
  <c r="Z46" i="2" s="1"/>
  <c r="Y7" i="2"/>
  <c r="Y61" i="2"/>
  <c r="Z61" i="2" s="1"/>
  <c r="AD61" i="2" s="1"/>
  <c r="Y20" i="2"/>
  <c r="Z20" i="2" s="1"/>
  <c r="Y63" i="2"/>
  <c r="Z63" i="2" s="1"/>
  <c r="Y55" i="2"/>
  <c r="Z55" i="2" s="1"/>
  <c r="Y9" i="2"/>
  <c r="Y37" i="2"/>
  <c r="Z37" i="2" s="1"/>
  <c r="Y67" i="2"/>
  <c r="Z67" i="2" s="1"/>
  <c r="Y50" i="2"/>
  <c r="Z50" i="2" s="1"/>
  <c r="Y69" i="2"/>
  <c r="Z69" i="2" s="1"/>
  <c r="Y45" i="2"/>
  <c r="Z45" i="2" s="1"/>
  <c r="Y24" i="2"/>
  <c r="Z24" i="2" s="1"/>
  <c r="Y51" i="2"/>
  <c r="Z51" i="2" s="1"/>
  <c r="Y22" i="2"/>
  <c r="Z22" i="2" s="1"/>
  <c r="Y30" i="2"/>
  <c r="Z30" i="2" s="1"/>
  <c r="Y42" i="2"/>
  <c r="Z42" i="2" s="1"/>
  <c r="Y65" i="2"/>
  <c r="Z65" i="2" s="1"/>
  <c r="Y47" i="2"/>
  <c r="Z47" i="2" s="1"/>
  <c r="Y54" i="2"/>
  <c r="Z54" i="2" s="1"/>
  <c r="Y44" i="2"/>
  <c r="Z44" i="2" s="1"/>
  <c r="Y66" i="2"/>
  <c r="Z66" i="2" s="1"/>
  <c r="Y49" i="2"/>
  <c r="Z49" i="2" s="1"/>
  <c r="Y18" i="2"/>
  <c r="Z18" i="2" s="1"/>
  <c r="Y57" i="2"/>
  <c r="Z57" i="2" s="1"/>
  <c r="Y60" i="2"/>
  <c r="Z60" i="2" s="1"/>
  <c r="Y56" i="2"/>
  <c r="Z56" i="2" s="1"/>
  <c r="Y53" i="2"/>
  <c r="Z53" i="2" s="1"/>
  <c r="Y26" i="2"/>
  <c r="Z26" i="2" s="1"/>
  <c r="Y40" i="2"/>
  <c r="Z40" i="2" s="1"/>
  <c r="Y5" i="2"/>
  <c r="Z5" i="2" s="1"/>
  <c r="AD5" i="2" s="1"/>
  <c r="R57" i="1"/>
  <c r="R58" i="1"/>
  <c r="J57" i="1"/>
  <c r="J58" i="1"/>
  <c r="Q57" i="1"/>
  <c r="Q58" i="1"/>
  <c r="AC5" i="1"/>
  <c r="AC8" i="1"/>
  <c r="AC11" i="1"/>
  <c r="AC6" i="1"/>
  <c r="AC10" i="1"/>
  <c r="AC7" i="1"/>
  <c r="AC12" i="1"/>
  <c r="AC13" i="1"/>
  <c r="AC16" i="1"/>
  <c r="AC17" i="1"/>
  <c r="AC15" i="1"/>
  <c r="AC14" i="1"/>
  <c r="AC19" i="1"/>
  <c r="AC20" i="1"/>
  <c r="AC26" i="1"/>
  <c r="AC22" i="1"/>
  <c r="AC25" i="1"/>
  <c r="AC27" i="1"/>
  <c r="AC28" i="1"/>
  <c r="AC30" i="1"/>
  <c r="AC29" i="1"/>
  <c r="AC23" i="1"/>
  <c r="AC31" i="1"/>
  <c r="AC21" i="1"/>
  <c r="AC33" i="1"/>
  <c r="AC18" i="1"/>
  <c r="AC32" i="1"/>
  <c r="AC34" i="1"/>
  <c r="AC24" i="1"/>
  <c r="AC38" i="1"/>
  <c r="AC40" i="1"/>
  <c r="AC42" i="1"/>
  <c r="AC37" i="1"/>
  <c r="AC43" i="1"/>
  <c r="AC45" i="1"/>
  <c r="AC39" i="1"/>
  <c r="AC35" i="1"/>
  <c r="AC48" i="1"/>
  <c r="AC49" i="1"/>
  <c r="AC51" i="1"/>
  <c r="AC36" i="1"/>
  <c r="AC53" i="1"/>
  <c r="AC41" i="1"/>
  <c r="AC55" i="1"/>
  <c r="AC56" i="1"/>
  <c r="AC50" i="1"/>
  <c r="AC47" i="1"/>
  <c r="AC44" i="1"/>
  <c r="AC52" i="1"/>
  <c r="AC46" i="1"/>
  <c r="AC54" i="1"/>
  <c r="AC59" i="1"/>
  <c r="AC57" i="1"/>
  <c r="AC58" i="1"/>
  <c r="AC9" i="1"/>
  <c r="Z16" i="1"/>
  <c r="Z19" i="1"/>
  <c r="Z25" i="1"/>
  <c r="Z24" i="1"/>
  <c r="Z35" i="1"/>
  <c r="Z36" i="1"/>
  <c r="Y5" i="1"/>
  <c r="Z5" i="1" s="1"/>
  <c r="Y8" i="1"/>
  <c r="Z8" i="1" s="1"/>
  <c r="Y11" i="1"/>
  <c r="Z11" i="1" s="1"/>
  <c r="Y6" i="1"/>
  <c r="Z6" i="1" s="1"/>
  <c r="Y10" i="1"/>
  <c r="Z10" i="1" s="1"/>
  <c r="Y7" i="1"/>
  <c r="Z7" i="1" s="1"/>
  <c r="Y12" i="1"/>
  <c r="Z12" i="1" s="1"/>
  <c r="Y13" i="1"/>
  <c r="Z13" i="1" s="1"/>
  <c r="Y16" i="1"/>
  <c r="Y17" i="1"/>
  <c r="Z17" i="1" s="1"/>
  <c r="Y15" i="1"/>
  <c r="Z15" i="1" s="1"/>
  <c r="Y14" i="1"/>
  <c r="Z14" i="1" s="1"/>
  <c r="Y19" i="1"/>
  <c r="Y20" i="1"/>
  <c r="Z20" i="1" s="1"/>
  <c r="Y26" i="1"/>
  <c r="Z26" i="1" s="1"/>
  <c r="Y22" i="1"/>
  <c r="Z22" i="1" s="1"/>
  <c r="Y25" i="1"/>
  <c r="Y27" i="1"/>
  <c r="Z27" i="1" s="1"/>
  <c r="Y28" i="1"/>
  <c r="Z28" i="1" s="1"/>
  <c r="Y30" i="1"/>
  <c r="Z30" i="1" s="1"/>
  <c r="Y29" i="1"/>
  <c r="Z29" i="1" s="1"/>
  <c r="Y23" i="1"/>
  <c r="Z23" i="1" s="1"/>
  <c r="Y31" i="1"/>
  <c r="Z31" i="1" s="1"/>
  <c r="Y21" i="1"/>
  <c r="Z21" i="1" s="1"/>
  <c r="Y33" i="1"/>
  <c r="Z33" i="1" s="1"/>
  <c r="Y18" i="1"/>
  <c r="Z18" i="1" s="1"/>
  <c r="Y32" i="1"/>
  <c r="Z32" i="1" s="1"/>
  <c r="Y34" i="1"/>
  <c r="Z34" i="1" s="1"/>
  <c r="Y24" i="1"/>
  <c r="Y38" i="1"/>
  <c r="Z38" i="1" s="1"/>
  <c r="Y40" i="1"/>
  <c r="Z40" i="1" s="1"/>
  <c r="Y42" i="1"/>
  <c r="Z42" i="1" s="1"/>
  <c r="Y37" i="1"/>
  <c r="Z37" i="1" s="1"/>
  <c r="Y43" i="1"/>
  <c r="Z43" i="1" s="1"/>
  <c r="Y45" i="1"/>
  <c r="Z45" i="1" s="1"/>
  <c r="Y39" i="1"/>
  <c r="Z39" i="1" s="1"/>
  <c r="Y35" i="1"/>
  <c r="Y48" i="1"/>
  <c r="Z48" i="1" s="1"/>
  <c r="Y49" i="1"/>
  <c r="Z49" i="1" s="1"/>
  <c r="Y51" i="1"/>
  <c r="Z51" i="1" s="1"/>
  <c r="Y36" i="1"/>
  <c r="Y53" i="1"/>
  <c r="Z53" i="1" s="1"/>
  <c r="Y41" i="1"/>
  <c r="Z41" i="1" s="1"/>
  <c r="Y55" i="1"/>
  <c r="Z55" i="1" s="1"/>
  <c r="Y56" i="1"/>
  <c r="Z56" i="1" s="1"/>
  <c r="Y50" i="1"/>
  <c r="Z50" i="1" s="1"/>
  <c r="Y47" i="1"/>
  <c r="Z47" i="1" s="1"/>
  <c r="Y44" i="1"/>
  <c r="Z44" i="1" s="1"/>
  <c r="Y52" i="1"/>
  <c r="Z52" i="1" s="1"/>
  <c r="Y46" i="1"/>
  <c r="Z46" i="1" s="1"/>
  <c r="Y54" i="1"/>
  <c r="Z54" i="1" s="1"/>
  <c r="Y59" i="1"/>
  <c r="Z59" i="1" s="1"/>
  <c r="Y57" i="1"/>
  <c r="Z57" i="1" s="1"/>
  <c r="Y58" i="1"/>
  <c r="Z58" i="1" s="1"/>
  <c r="Y9" i="1"/>
  <c r="Z9" i="1" s="1"/>
  <c r="AD58" i="1" l="1"/>
  <c r="AD57" i="1"/>
  <c r="AD45" i="1"/>
  <c r="AD53" i="1"/>
  <c r="AD51" i="1"/>
  <c r="Q6" i="2"/>
  <c r="R6" i="2" s="1"/>
  <c r="Q8" i="2"/>
  <c r="R8" i="2" s="1"/>
  <c r="Q11" i="2"/>
  <c r="R11" i="2" s="1"/>
  <c r="Q9" i="2"/>
  <c r="R9" i="2" s="1"/>
  <c r="Q10" i="2"/>
  <c r="R10" i="2" s="1"/>
  <c r="Q7" i="2"/>
  <c r="R7" i="2" s="1"/>
  <c r="Q12" i="2"/>
  <c r="R12" i="2" s="1"/>
  <c r="Q13" i="2"/>
  <c r="R13" i="2" s="1"/>
  <c r="Q14" i="2"/>
  <c r="R14" i="2" s="1"/>
  <c r="Q15" i="2"/>
  <c r="R15" i="2" s="1"/>
  <c r="Q16" i="2"/>
  <c r="R16" i="2" s="1"/>
  <c r="Q18" i="2"/>
  <c r="R18" i="2" s="1"/>
  <c r="Q17" i="2"/>
  <c r="R17" i="2" s="1"/>
  <c r="Q19" i="2"/>
  <c r="R19" i="2" s="1"/>
  <c r="Q21" i="2"/>
  <c r="R21" i="2" s="1"/>
  <c r="Q20" i="2"/>
  <c r="R20" i="2" s="1"/>
  <c r="Q28" i="2"/>
  <c r="R28" i="2" s="1"/>
  <c r="Q23" i="2"/>
  <c r="R23" i="2" s="1"/>
  <c r="Q26" i="2"/>
  <c r="R26" i="2" s="1"/>
  <c r="Q24" i="2"/>
  <c r="R24" i="2" s="1"/>
  <c r="Q22" i="2"/>
  <c r="R22" i="2" s="1"/>
  <c r="Q30" i="2"/>
  <c r="R30" i="2" s="1"/>
  <c r="Q25" i="2"/>
  <c r="R25" i="2" s="1"/>
  <c r="Q27" i="2"/>
  <c r="R27" i="2" s="1"/>
  <c r="Q29" i="2"/>
  <c r="R29" i="2" s="1"/>
  <c r="Q31" i="2"/>
  <c r="R31" i="2" s="1"/>
  <c r="Q33" i="2"/>
  <c r="R33" i="2" s="1"/>
  <c r="Q32" i="2"/>
  <c r="R32" i="2" s="1"/>
  <c r="Q35" i="2"/>
  <c r="R35" i="2" s="1"/>
  <c r="Q38" i="2"/>
  <c r="R38" i="2" s="1"/>
  <c r="Q36" i="2"/>
  <c r="R36" i="2" s="1"/>
  <c r="Q43" i="2"/>
  <c r="R43" i="2" s="1"/>
  <c r="Q39" i="2"/>
  <c r="R39" i="2" s="1"/>
  <c r="Q40" i="2"/>
  <c r="R40" i="2" s="1"/>
  <c r="Q48" i="2"/>
  <c r="R48" i="2" s="1"/>
  <c r="Q49" i="2"/>
  <c r="R49" i="2" s="1"/>
  <c r="Q51" i="2"/>
  <c r="R51" i="2" s="1"/>
  <c r="Q34" i="2"/>
  <c r="R34" i="2" s="1"/>
  <c r="Q47" i="2"/>
  <c r="R47" i="2" s="1"/>
  <c r="Q52" i="2"/>
  <c r="R52" i="2" s="1"/>
  <c r="Q45" i="2"/>
  <c r="R45" i="2" s="1"/>
  <c r="Q37" i="2"/>
  <c r="R37" i="2" s="1"/>
  <c r="Q53" i="2"/>
  <c r="R53" i="2" s="1"/>
  <c r="Q41" i="2"/>
  <c r="R41" i="2" s="1"/>
  <c r="Q56" i="2"/>
  <c r="R56" i="2" s="1"/>
  <c r="Q55" i="2"/>
  <c r="R55" i="2" s="1"/>
  <c r="Q54" i="2"/>
  <c r="R54" i="2" s="1"/>
  <c r="Q44" i="2"/>
  <c r="R44" i="2" s="1"/>
  <c r="Q57" i="2"/>
  <c r="R57" i="2" s="1"/>
  <c r="Q46" i="2"/>
  <c r="R46" i="2" s="1"/>
  <c r="Q42" i="2"/>
  <c r="R42" i="2" s="1"/>
  <c r="Q58" i="2"/>
  <c r="R58" i="2" s="1"/>
  <c r="Q59" i="2"/>
  <c r="R59" i="2" s="1"/>
  <c r="Q60" i="2"/>
  <c r="R60" i="2" s="1"/>
  <c r="Q50" i="2"/>
  <c r="R50" i="2" s="1"/>
  <c r="Q62" i="2"/>
  <c r="R62" i="2" s="1"/>
  <c r="Q65" i="2"/>
  <c r="R65" i="2" s="1"/>
  <c r="Q64" i="2"/>
  <c r="R64" i="2" s="1"/>
  <c r="Q66" i="2"/>
  <c r="R66" i="2" s="1"/>
  <c r="Q63" i="2"/>
  <c r="R63" i="2" s="1"/>
  <c r="Q67" i="2"/>
  <c r="R67" i="2" s="1"/>
  <c r="Q69" i="2"/>
  <c r="R69" i="2" s="1"/>
  <c r="Q68" i="2"/>
  <c r="R68" i="2" s="1"/>
  <c r="Q70" i="2"/>
  <c r="R70" i="2" s="1"/>
  <c r="Q5" i="2"/>
  <c r="R5" i="2" s="1"/>
  <c r="J6" i="2"/>
  <c r="J8" i="2"/>
  <c r="J11" i="2"/>
  <c r="J9" i="2"/>
  <c r="J10" i="2"/>
  <c r="J7" i="2"/>
  <c r="J12" i="2"/>
  <c r="AD12" i="2" s="1"/>
  <c r="J13" i="2"/>
  <c r="AD13" i="2" s="1"/>
  <c r="J14" i="2"/>
  <c r="AD14" i="2" s="1"/>
  <c r="J15" i="2"/>
  <c r="J16" i="2"/>
  <c r="J18" i="2"/>
  <c r="AD18" i="2" s="1"/>
  <c r="J17" i="2"/>
  <c r="AD17" i="2" s="1"/>
  <c r="J19" i="2"/>
  <c r="AD19" i="2" s="1"/>
  <c r="J21" i="2"/>
  <c r="AD21" i="2" s="1"/>
  <c r="J20" i="2"/>
  <c r="AD20" i="2" s="1"/>
  <c r="J28" i="2"/>
  <c r="AD28" i="2" s="1"/>
  <c r="J23" i="2"/>
  <c r="J26" i="2"/>
  <c r="J24" i="2"/>
  <c r="AD24" i="2" s="1"/>
  <c r="J22" i="2"/>
  <c r="AD22" i="2" s="1"/>
  <c r="J30" i="2"/>
  <c r="AD30" i="2" s="1"/>
  <c r="J25" i="2"/>
  <c r="AD25" i="2" s="1"/>
  <c r="J27" i="2"/>
  <c r="AD27" i="2" s="1"/>
  <c r="J29" i="2"/>
  <c r="AD29" i="2" s="1"/>
  <c r="J31" i="2"/>
  <c r="J33" i="2"/>
  <c r="J32" i="2"/>
  <c r="AD32" i="2" s="1"/>
  <c r="J35" i="2"/>
  <c r="AD35" i="2" s="1"/>
  <c r="J38" i="2"/>
  <c r="AD38" i="2" s="1"/>
  <c r="J36" i="2"/>
  <c r="AD36" i="2" s="1"/>
  <c r="J43" i="2"/>
  <c r="AD43" i="2" s="1"/>
  <c r="J39" i="2"/>
  <c r="AD39" i="2" s="1"/>
  <c r="J40" i="2"/>
  <c r="J48" i="2"/>
  <c r="J49" i="2"/>
  <c r="AD49" i="2" s="1"/>
  <c r="J51" i="2"/>
  <c r="AD51" i="2" s="1"/>
  <c r="J34" i="2"/>
  <c r="AD34" i="2" s="1"/>
  <c r="J47" i="2"/>
  <c r="AD47" i="2" s="1"/>
  <c r="J52" i="2"/>
  <c r="AD52" i="2" s="1"/>
  <c r="J45" i="2"/>
  <c r="AD45" i="2" s="1"/>
  <c r="J37" i="2"/>
  <c r="J53" i="2"/>
  <c r="J41" i="2"/>
  <c r="AD41" i="2" s="1"/>
  <c r="J56" i="2"/>
  <c r="AD56" i="2" s="1"/>
  <c r="J55" i="2"/>
  <c r="AD55" i="2" s="1"/>
  <c r="J54" i="2"/>
  <c r="AD54" i="2" s="1"/>
  <c r="J44" i="2"/>
  <c r="AD44" i="2" s="1"/>
  <c r="J57" i="2"/>
  <c r="AD57" i="2" s="1"/>
  <c r="J46" i="2"/>
  <c r="J42" i="2"/>
  <c r="J58" i="2"/>
  <c r="AD58" i="2" s="1"/>
  <c r="J59" i="2"/>
  <c r="AD59" i="2" s="1"/>
  <c r="J60" i="2"/>
  <c r="AD60" i="2" s="1"/>
  <c r="J50" i="2"/>
  <c r="AD50" i="2" s="1"/>
  <c r="J62" i="2"/>
  <c r="AD62" i="2" s="1"/>
  <c r="J65" i="2"/>
  <c r="AD65" i="2" s="1"/>
  <c r="J64" i="2"/>
  <c r="J66" i="2"/>
  <c r="J63" i="2"/>
  <c r="AD63" i="2" s="1"/>
  <c r="J67" i="2"/>
  <c r="AD67" i="2" s="1"/>
  <c r="J69" i="2"/>
  <c r="AD69" i="2" s="1"/>
  <c r="J68" i="2"/>
  <c r="J70" i="2"/>
  <c r="AD70" i="2" s="1"/>
  <c r="J5" i="2"/>
  <c r="J11" i="1"/>
  <c r="J10" i="1"/>
  <c r="J7" i="1"/>
  <c r="J12" i="1"/>
  <c r="J13" i="1"/>
  <c r="J16" i="1"/>
  <c r="J17" i="1"/>
  <c r="AD17" i="1" s="1"/>
  <c r="J14" i="1"/>
  <c r="J15" i="1"/>
  <c r="J19" i="1"/>
  <c r="J20" i="1"/>
  <c r="AD20" i="1" s="1"/>
  <c r="J26" i="1"/>
  <c r="J25" i="1"/>
  <c r="J22" i="1"/>
  <c r="J28" i="1"/>
  <c r="AD28" i="1" s="1"/>
  <c r="J27" i="1"/>
  <c r="J30" i="1"/>
  <c r="J23" i="1"/>
  <c r="J29" i="1"/>
  <c r="AD29" i="1" s="1"/>
  <c r="J31" i="1"/>
  <c r="J21" i="1"/>
  <c r="J18" i="1"/>
  <c r="J33" i="1"/>
  <c r="AD33" i="1" s="1"/>
  <c r="J32" i="1"/>
  <c r="J34" i="1"/>
  <c r="J24" i="1"/>
  <c r="J38" i="1"/>
  <c r="AD38" i="1" s="1"/>
  <c r="J40" i="1"/>
  <c r="J42" i="1"/>
  <c r="AD42" i="1" s="1"/>
  <c r="J43" i="1"/>
  <c r="AD43" i="1" s="1"/>
  <c r="J37" i="1"/>
  <c r="AD37" i="1" s="1"/>
  <c r="J45" i="1"/>
  <c r="J39" i="1"/>
  <c r="J49" i="1"/>
  <c r="AD49" i="1" s="1"/>
  <c r="J48" i="1"/>
  <c r="AD48" i="1" s="1"/>
  <c r="J35" i="1"/>
  <c r="J51" i="1"/>
  <c r="J36" i="1"/>
  <c r="J56" i="1"/>
  <c r="AD56" i="1" s="1"/>
  <c r="J53" i="1"/>
  <c r="J41" i="1"/>
  <c r="J55" i="1"/>
  <c r="AD55" i="1" s="1"/>
  <c r="J50" i="1"/>
  <c r="AD50" i="1" s="1"/>
  <c r="J47" i="1"/>
  <c r="J44" i="1"/>
  <c r="J52" i="1"/>
  <c r="J46" i="1"/>
  <c r="AD46" i="1" s="1"/>
  <c r="J59" i="1"/>
  <c r="J54" i="1"/>
  <c r="J5" i="1"/>
  <c r="J8" i="1"/>
  <c r="J6" i="1"/>
  <c r="J9" i="1"/>
  <c r="Q9" i="1"/>
  <c r="R9" i="1" s="1"/>
  <c r="Q5" i="1"/>
  <c r="R5" i="1" s="1"/>
  <c r="Q8" i="1"/>
  <c r="R8" i="1" s="1"/>
  <c r="Q6" i="1"/>
  <c r="R6" i="1" s="1"/>
  <c r="Q11" i="1"/>
  <c r="R11" i="1" s="1"/>
  <c r="Q10" i="1"/>
  <c r="R10" i="1" s="1"/>
  <c r="Q7" i="1"/>
  <c r="R7" i="1" s="1"/>
  <c r="Q12" i="1"/>
  <c r="R12" i="1" s="1"/>
  <c r="Q13" i="1"/>
  <c r="R13" i="1" s="1"/>
  <c r="Q16" i="1"/>
  <c r="R16" i="1" s="1"/>
  <c r="Q17" i="1"/>
  <c r="R17" i="1" s="1"/>
  <c r="Q14" i="1"/>
  <c r="R14" i="1" s="1"/>
  <c r="Q15" i="1"/>
  <c r="R15" i="1" s="1"/>
  <c r="Q19" i="1"/>
  <c r="R19" i="1" s="1"/>
  <c r="Q20" i="1"/>
  <c r="R20" i="1" s="1"/>
  <c r="Q26" i="1"/>
  <c r="R26" i="1" s="1"/>
  <c r="Q25" i="1"/>
  <c r="R25" i="1" s="1"/>
  <c r="Q22" i="1"/>
  <c r="R22" i="1" s="1"/>
  <c r="Q28" i="1"/>
  <c r="R28" i="1" s="1"/>
  <c r="Q27" i="1"/>
  <c r="R27" i="1" s="1"/>
  <c r="Q30" i="1"/>
  <c r="R30" i="1" s="1"/>
  <c r="Q23" i="1"/>
  <c r="R23" i="1" s="1"/>
  <c r="Q29" i="1"/>
  <c r="R29" i="1" s="1"/>
  <c r="Q31" i="1"/>
  <c r="R31" i="1" s="1"/>
  <c r="Q21" i="1"/>
  <c r="R21" i="1" s="1"/>
  <c r="Q18" i="1"/>
  <c r="R18" i="1" s="1"/>
  <c r="Q33" i="1"/>
  <c r="R33" i="1" s="1"/>
  <c r="Q32" i="1"/>
  <c r="R32" i="1" s="1"/>
  <c r="Q34" i="1"/>
  <c r="R34" i="1" s="1"/>
  <c r="Q24" i="1"/>
  <c r="R24" i="1" s="1"/>
  <c r="Q38" i="1"/>
  <c r="R38" i="1" s="1"/>
  <c r="Q40" i="1"/>
  <c r="R40" i="1" s="1"/>
  <c r="Q42" i="1"/>
  <c r="R42" i="1" s="1"/>
  <c r="Q43" i="1"/>
  <c r="R43" i="1" s="1"/>
  <c r="Q37" i="1"/>
  <c r="R37" i="1" s="1"/>
  <c r="Q45" i="1"/>
  <c r="R45" i="1" s="1"/>
  <c r="Q39" i="1"/>
  <c r="R39" i="1" s="1"/>
  <c r="Q49" i="1"/>
  <c r="R49" i="1" s="1"/>
  <c r="Q48" i="1"/>
  <c r="R48" i="1" s="1"/>
  <c r="Q35" i="1"/>
  <c r="R35" i="1" s="1"/>
  <c r="Q51" i="1"/>
  <c r="R51" i="1" s="1"/>
  <c r="Q36" i="1"/>
  <c r="R36" i="1" s="1"/>
  <c r="Q56" i="1"/>
  <c r="R56" i="1" s="1"/>
  <c r="Q53" i="1"/>
  <c r="R53" i="1" s="1"/>
  <c r="Q41" i="1"/>
  <c r="R41" i="1" s="1"/>
  <c r="Q55" i="1"/>
  <c r="R55" i="1" s="1"/>
  <c r="Q50" i="1"/>
  <c r="R50" i="1" s="1"/>
  <c r="Q47" i="1"/>
  <c r="R47" i="1" s="1"/>
  <c r="Q44" i="1"/>
  <c r="R44" i="1" s="1"/>
  <c r="Q52" i="1"/>
  <c r="R52" i="1" s="1"/>
  <c r="Q46" i="1"/>
  <c r="R46" i="1" s="1"/>
  <c r="Q59" i="1"/>
  <c r="R59" i="1" s="1"/>
  <c r="Q54" i="1"/>
  <c r="R54" i="1" s="1"/>
  <c r="AD66" i="2" l="1"/>
  <c r="AD42" i="2"/>
  <c r="AD53" i="2"/>
  <c r="AD48" i="2"/>
  <c r="AD33" i="2"/>
  <c r="AD26" i="2"/>
  <c r="AD16" i="2"/>
  <c r="AD68" i="2"/>
  <c r="AD64" i="2"/>
  <c r="AD46" i="2"/>
  <c r="AD37" i="2"/>
  <c r="AD40" i="2"/>
  <c r="AD31" i="2"/>
  <c r="AD23" i="2"/>
  <c r="AD15" i="2"/>
  <c r="AD8" i="1"/>
  <c r="AD6" i="1"/>
  <c r="AD12" i="1"/>
  <c r="AD9" i="1"/>
  <c r="AD7" i="1"/>
  <c r="AD5" i="1"/>
  <c r="AD10" i="1"/>
  <c r="AD11" i="1"/>
  <c r="AD19" i="1"/>
  <c r="AD41" i="1"/>
  <c r="AD39" i="1"/>
  <c r="AD34" i="1"/>
  <c r="AD30" i="1"/>
  <c r="AD15" i="1"/>
  <c r="AD59" i="1"/>
  <c r="AD32" i="1"/>
  <c r="AD27" i="1"/>
  <c r="AD14" i="1"/>
  <c r="AD24" i="1"/>
  <c r="AD52" i="1"/>
  <c r="AD36" i="1"/>
  <c r="AD18" i="1"/>
  <c r="AD22" i="1"/>
  <c r="AD16" i="1"/>
  <c r="AD23" i="1"/>
  <c r="AD44" i="1"/>
  <c r="AD21" i="1"/>
  <c r="AD25" i="1"/>
  <c r="AD13" i="1"/>
  <c r="AD54" i="1"/>
  <c r="AD47" i="1"/>
  <c r="AD35" i="1"/>
  <c r="AD40" i="1"/>
  <c r="AD31" i="1"/>
  <c r="AD26" i="1"/>
</calcChain>
</file>

<file path=xl/sharedStrings.xml><?xml version="1.0" encoding="utf-8"?>
<sst xmlns="http://schemas.openxmlformats.org/spreadsheetml/2006/main" count="688" uniqueCount="183">
  <si>
    <t>№ п.п.</t>
  </si>
  <si>
    <t>Фамилия и имя</t>
  </si>
  <si>
    <t>Субъект РФ</t>
  </si>
  <si>
    <t>Дата рождения</t>
  </si>
  <si>
    <t>1500 метров</t>
  </si>
  <si>
    <t>500 метров</t>
  </si>
  <si>
    <t>1000 метров</t>
  </si>
  <si>
    <t>Место</t>
  </si>
  <si>
    <t>Очки</t>
  </si>
  <si>
    <t>Р.Мордовия</t>
  </si>
  <si>
    <t>Ажиханова Екатерина</t>
  </si>
  <si>
    <t>Ярославская обл.</t>
  </si>
  <si>
    <t>Аймалетдинова Фаиля</t>
  </si>
  <si>
    <t>Нижегородская обл.</t>
  </si>
  <si>
    <t>г.Москва</t>
  </si>
  <si>
    <t>Р.Башкортостан</t>
  </si>
  <si>
    <t>Андреева Варвара</t>
  </si>
  <si>
    <t>г.Санкт-Петербург</t>
  </si>
  <si>
    <t>Смоленская обл.</t>
  </si>
  <si>
    <t>Бахия Арина</t>
  </si>
  <si>
    <t>Береснева Юлия</t>
  </si>
  <si>
    <t>Челябинская обл.</t>
  </si>
  <si>
    <t>Бойцова Софья</t>
  </si>
  <si>
    <t>Свердловская обл.</t>
  </si>
  <si>
    <t>Борисенкова Елизавета</t>
  </si>
  <si>
    <t>Винокурова Анастасия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</si>
  <si>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</si>
  <si>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</si>
  <si>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</si>
  <si>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</si>
  <si>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Гребнева Арина</t>
  </si>
  <si>
    <t>Московская обл.</t>
  </si>
  <si>
    <t>Данилова Анастасия</t>
  </si>
  <si>
    <t>Доколина Аделина</t>
  </si>
  <si>
    <t>Евтюхова Виктория</t>
  </si>
  <si>
    <t>Елизарова Анастасия</t>
  </si>
  <si>
    <t>Ковалева Алина</t>
  </si>
  <si>
    <t>Тверская обл.</t>
  </si>
  <si>
    <t>Козулина Людмила</t>
  </si>
  <si>
    <t>Константинова Анастасия</t>
  </si>
  <si>
    <t>Коняшова Милана</t>
  </si>
  <si>
    <t>Коротких Ульяна</t>
  </si>
  <si>
    <t>Краснокутская Анастасия</t>
  </si>
  <si>
    <t>Краснокутская Дарья</t>
  </si>
  <si>
    <t>Кузнецова Кристина</t>
  </si>
  <si>
    <t>Купалева Елена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</si>
  <si>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</si>
  <si>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</si>
  <si>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</si>
  <si>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</si>
  <si>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</si>
  <si>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</si>
  <si>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</si>
  <si>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</si>
  <si>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Мищенко Илона</t>
  </si>
  <si>
    <t>Рассказова Ксения</t>
  </si>
  <si>
    <t>Пензенская обл.</t>
  </si>
  <si>
    <t>Серегина Елена</t>
  </si>
  <si>
    <t>Спиричева Алина</t>
  </si>
  <si>
    <t>Сысоева Ксения</t>
  </si>
  <si>
    <t>Тарасенко Анастасия</t>
  </si>
  <si>
    <t>Тюленева Светлана</t>
  </si>
  <si>
    <t>Чумбаева Виктория</t>
  </si>
  <si>
    <t>Шмакова Полина</t>
  </si>
  <si>
    <t>Щербакова Майя</t>
  </si>
  <si>
    <t>Юрина Анна</t>
  </si>
  <si>
    <t>Айрапетян Денис</t>
  </si>
  <si>
    <t>г.Москва, Пензенская обл.</t>
  </si>
  <si>
    <t>Омская обл.</t>
  </si>
  <si>
    <t>Балбеков Владимир</t>
  </si>
  <si>
    <t>Батурин Владислав</t>
  </si>
  <si>
    <t>Береговой Дмитрий</t>
  </si>
  <si>
    <t>Богданов Антон</t>
  </si>
  <si>
    <t>Богданов Елисей</t>
  </si>
  <si>
    <t>Варегин Александр</t>
  </si>
  <si>
    <t>Воскресенский Ярослав</t>
  </si>
  <si>
    <t>Краснодарский край</t>
  </si>
  <si>
    <t>Ейбог Даниил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</si>
  <si>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</si>
  <si>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</si>
  <si>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</si>
  <si>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</si>
  <si>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Кабиров Лим</t>
  </si>
  <si>
    <t>Карпов Вячеслав</t>
  </si>
  <si>
    <t>Катин Александр</t>
  </si>
  <si>
    <t>Клюшников Максим</t>
  </si>
  <si>
    <t>Кобызев Валентин</t>
  </si>
  <si>
    <t>Константинов Даниил</t>
  </si>
  <si>
    <t>Конычев Павел</t>
  </si>
  <si>
    <t>Косоротов Андрей</t>
  </si>
  <si>
    <t>Крылов Прохор</t>
  </si>
  <si>
    <t>Маркиданов Артем</t>
  </si>
  <si>
    <t>Мартынов Сергей</t>
  </si>
  <si>
    <t>Марченко Вадим</t>
  </si>
  <si>
    <t>Маторин Денис</t>
  </si>
  <si>
    <t>Милованов Сергей</t>
  </si>
  <si>
    <t>Мишин Андрей</t>
  </si>
  <si>
    <t>Морозов Максим</t>
  </si>
  <si>
    <t>Николаев Даниил</t>
  </si>
  <si>
    <t>Николаев Никита</t>
  </si>
  <si>
    <t>Петрушенков Егор</t>
  </si>
  <si>
    <t>Пинчук Николай</t>
  </si>
  <si>
    <t>Плявин Кирилл</t>
  </si>
  <si>
    <t>Пономаренко Владимир</t>
  </si>
  <si>
    <t>Посашков Иван</t>
  </si>
  <si>
    <t>Ситников Павел</t>
  </si>
  <si>
    <t>Смирнов Егор</t>
  </si>
  <si>
    <t>Толпыго Илья</t>
  </si>
  <si>
    <t>Топтыгин Дмитрий</t>
  </si>
  <si>
    <t>Топтыгин Николай</t>
  </si>
  <si>
    <t>Федосенко Денис</t>
  </si>
  <si>
    <t>Фомин Валерий</t>
  </si>
  <si>
    <t>Фундорко Иван</t>
  </si>
  <si>
    <t>Хасанов Камиль</t>
  </si>
  <si>
    <t>Р.Татарстан</t>
  </si>
  <si>
    <t>Шайнуров Тагир</t>
  </si>
  <si>
    <t>Шевелев Максим</t>
  </si>
  <si>
    <t>Шишканов Дмитрий</t>
  </si>
  <si>
    <t>Штыров Данила</t>
  </si>
  <si>
    <t>Шуляк Яков</t>
  </si>
  <si>
    <t>Скуратов Илья</t>
  </si>
  <si>
    <t>Минасян Мадлен</t>
  </si>
  <si>
    <t>Брагинец Анастасия</t>
  </si>
  <si>
    <t>Тетерятникова Софья</t>
  </si>
  <si>
    <t>Кочетков Алексей</t>
  </si>
  <si>
    <t>Сюкосев Андрей</t>
  </si>
  <si>
    <t>Московская обл., Нижегородская обл.</t>
  </si>
  <si>
    <t>Алдошкина Екатерина</t>
  </si>
  <si>
    <t>Крылова Алена</t>
  </si>
  <si>
    <t>Труханова Мария</t>
  </si>
  <si>
    <t>Краснодарский край, Р.Мордовия</t>
  </si>
  <si>
    <t>Федорова Капитолина</t>
  </si>
  <si>
    <t>Артемов Иван</t>
  </si>
  <si>
    <t>Челябинская обл., Тверская обл.</t>
  </si>
  <si>
    <t>Елистратов Семен</t>
  </si>
  <si>
    <t>Закоурцев Сергей</t>
  </si>
  <si>
    <t>Козлов Артем</t>
  </si>
  <si>
    <t>Омская обл., Челябинская обл.</t>
  </si>
  <si>
    <t>Котмаков Петр</t>
  </si>
  <si>
    <t>Кукушкин Вениамин</t>
  </si>
  <si>
    <t>Челябинская обл., Ярославская обл.</t>
  </si>
  <si>
    <t>Пирогов Дмитрий</t>
  </si>
  <si>
    <t>Рухов Артур</t>
  </si>
  <si>
    <t>Саболдашев Илларион</t>
  </si>
  <si>
    <t>Ситкин Дмитрий</t>
  </si>
  <si>
    <t>г.Москва, Калининградская обл.</t>
  </si>
  <si>
    <t>Тулибаев Марат</t>
  </si>
  <si>
    <t>Шульгинов Александр</t>
  </si>
  <si>
    <t>Жеганова Анастасия</t>
  </si>
  <si>
    <t>Конюхова Кристина</t>
  </si>
  <si>
    <t>Овчинникова Анна</t>
  </si>
  <si>
    <t>Рассказова Вера</t>
  </si>
  <si>
    <t>Царев Егор</t>
  </si>
  <si>
    <t>Ямало-Ненецкий АО</t>
  </si>
  <si>
    <t>ЧР</t>
  </si>
  <si>
    <t>Щапина Елизавета</t>
  </si>
  <si>
    <t>коэффициент</t>
  </si>
  <si>
    <t>ФКР</t>
  </si>
  <si>
    <t>Многоборье</t>
  </si>
  <si>
    <t>СУММА ОЧКОВ</t>
  </si>
  <si>
    <t>Победитель СС</t>
  </si>
  <si>
    <t>Призер СС</t>
  </si>
  <si>
    <t>Призер ЧР</t>
  </si>
  <si>
    <t>Призер ЧР и СС</t>
  </si>
  <si>
    <t>Согласно очкам</t>
  </si>
  <si>
    <t>Возрастная группа в сезоне 2024-2025</t>
  </si>
  <si>
    <t>женщины</t>
  </si>
  <si>
    <t>юниорки</t>
  </si>
  <si>
    <t xml:space="preserve">Призер ЧР </t>
  </si>
  <si>
    <t>мужчины</t>
  </si>
  <si>
    <t>юниоры</t>
  </si>
  <si>
    <t>сумма очков на всех дистанциях</t>
  </si>
  <si>
    <t>СС</t>
  </si>
  <si>
    <t>Зубарева Амина</t>
  </si>
  <si>
    <t>Филиппенкова Мария</t>
  </si>
  <si>
    <t>Победитель ФКР</t>
  </si>
  <si>
    <t>Победитель ЧР и ФКР</t>
  </si>
  <si>
    <t>РЕЙТИНГ СТАБИЛЬНОСТИ (женщины)</t>
  </si>
  <si>
    <t xml:space="preserve">п. 4.1 п. 4.2
Критерии отбора
на ЦП </t>
  </si>
  <si>
    <t>РЕЙТИНГ СТАБИЛЬНОСТИ (мужчины)</t>
  </si>
  <si>
    <t>Гусев Илья</t>
  </si>
  <si>
    <t xml:space="preserve">п. 4.1 п. 4.2 Критерии отбора 
на ЦП </t>
  </si>
  <si>
    <t>Возрастная группа в сезоне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</si>
</sst>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8" fillId="0" borderId="0"/>
    <xf numFmtId="0" fontId="1" fillId="0" borderId="0"/>
    <xf numFmtId="0" fontId="6" fillId="0" borderId="0"/>
    <xf numFmtId="0" fontId="6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4" fontId="7" fillId="0" borderId="1" xfId="2" applyNumberFormat="1" applyFont="1" applyBorder="1" applyAlignment="1" applyProtection="1">
      <alignment horizontal="left" vertical="top" wrapText="1"/>
      <protection locked="0"/>
    </xf>
    <xf numFmtId="14" fontId="7" fillId="0" borderId="1" xfId="2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14" fontId="7" fillId="0" borderId="1" xfId="2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/>
    </xf>
    <xf numFmtId="0" fontId="4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1" xfId="0" applyFont="1" applyBorder="1"/>
    <xf numFmtId="0" fontId="10" fillId="0" borderId="0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3" xfId="0" applyFont="1" applyFill="1" applyBorder="1"/>
    <xf numFmtId="14" fontId="7" fillId="0" borderId="3" xfId="2" applyNumberFormat="1" applyFont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10" fillId="0" borderId="3" xfId="0" applyFont="1" applyBorder="1"/>
    <xf numFmtId="0" fontId="4" fillId="3" borderId="10" xfId="0" applyFont="1" applyFill="1" applyBorder="1"/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4" fillId="0" borderId="10" xfId="0" applyFont="1" applyBorder="1"/>
    <xf numFmtId="0" fontId="10" fillId="0" borderId="10" xfId="0" applyFont="1" applyBorder="1"/>
    <xf numFmtId="0" fontId="4" fillId="4" borderId="10" xfId="0" applyFont="1" applyFill="1" applyBorder="1"/>
    <xf numFmtId="14" fontId="7" fillId="0" borderId="10" xfId="2" applyNumberFormat="1" applyFont="1" applyBorder="1" applyAlignment="1" applyProtection="1">
      <alignment horizontal="left" vertical="top"/>
      <protection locked="0"/>
    </xf>
    <xf numFmtId="0" fontId="10" fillId="0" borderId="1" xfId="0" applyFont="1" applyBorder="1" applyAlignment="1">
      <alignment horizontal="center"/>
    </xf>
    <xf numFmtId="14" fontId="7" fillId="0" borderId="3" xfId="2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/>
    </xf>
    <xf numFmtId="14" fontId="7" fillId="0" borderId="10" xfId="2" applyNumberFormat="1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left"/>
    </xf>
    <xf numFmtId="14" fontId="13" fillId="0" borderId="1" xfId="2" applyNumberFormat="1" applyFont="1" applyBorder="1" applyAlignment="1" applyProtection="1">
      <alignment horizontal="left" vertical="top"/>
      <protection locked="0"/>
    </xf>
    <xf numFmtId="14" fontId="13" fillId="0" borderId="1" xfId="2" applyNumberFormat="1" applyFont="1" applyBorder="1" applyAlignment="1" applyProtection="1">
      <alignment horizontal="left" vertical="top" wrapText="1"/>
      <protection locked="0"/>
    </xf>
    <xf numFmtId="14" fontId="13" fillId="0" borderId="1" xfId="2" applyNumberFormat="1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/>
    </xf>
    <xf numFmtId="0" fontId="15" fillId="0" borderId="1" xfId="2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left"/>
    </xf>
    <xf numFmtId="0" fontId="15" fillId="2" borderId="10" xfId="0" applyFont="1" applyFill="1" applyBorder="1" applyAlignment="1">
      <alignment horizontal="center" vertical="top"/>
    </xf>
    <xf numFmtId="0" fontId="15" fillId="0" borderId="10" xfId="2" applyFont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top"/>
    </xf>
    <xf numFmtId="0" fontId="15" fillId="0" borderId="3" xfId="2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0" borderId="1" xfId="2" applyFont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0" borderId="10" xfId="2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0" borderId="3" xfId="2" applyFont="1" applyBorder="1" applyAlignment="1">
      <alignment horizontal="center" vertical="top"/>
    </xf>
    <xf numFmtId="0" fontId="4" fillId="4" borderId="11" xfId="0" applyFont="1" applyFill="1" applyBorder="1"/>
    <xf numFmtId="14" fontId="7" fillId="0" borderId="11" xfId="2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16" fillId="3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4" borderId="3" xfId="0" applyFont="1" applyFill="1" applyBorder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4" borderId="11" xfId="0" applyFont="1" applyFill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3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14" fontId="13" fillId="0" borderId="1" xfId="2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14" fontId="13" fillId="0" borderId="1" xfId="2" applyNumberFormat="1" applyFont="1" applyFill="1" applyBorder="1" applyAlignment="1" applyProtection="1">
      <alignment horizontal="left" vertical="top"/>
      <protection locked="0"/>
    </xf>
    <xf numFmtId="14" fontId="13" fillId="0" borderId="1" xfId="2" applyNumberFormat="1" applyFont="1" applyFill="1" applyBorder="1" applyAlignment="1" applyProtection="1">
      <alignment horizontal="left" vertical="top" wrapText="1"/>
      <protection locked="0"/>
    </xf>
    <xf numFmtId="14" fontId="13" fillId="0" borderId="1" xfId="0" applyNumberFormat="1" applyFont="1" applyFill="1" applyBorder="1" applyAlignment="1">
      <alignment horizontal="left"/>
    </xf>
    <xf numFmtId="14" fontId="13" fillId="0" borderId="10" xfId="2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6">
    <cellStyle name="Excel Built-in Normal" xfId="12"/>
    <cellStyle name="Обычный" xfId="0" builtinId="0"/>
    <cellStyle name="Обычный 13" xfId="11"/>
    <cellStyle name="Обычный 16" xfId="5"/>
    <cellStyle name="Обычный 17" xfId="15"/>
    <cellStyle name="Обычный 2" xfId="2"/>
    <cellStyle name="Обычный 2 2" xfId="14"/>
    <cellStyle name="Обычный 2 3" xfId="10"/>
    <cellStyle name="Обычный 3" xfId="6"/>
    <cellStyle name="Обычный 3 4" xfId="4"/>
    <cellStyle name="Обычный 3 4 2" xfId="13"/>
    <cellStyle name="Обычный 4" xfId="1"/>
    <cellStyle name="Обычный 4 2" xfId="7"/>
    <cellStyle name="Обычный 5" xfId="9"/>
    <cellStyle name="Обычный 6 2" xfId="8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H1" zoomScaleNormal="100" workbookViewId="0">
      <selection activeCell="H1" sqref="H1:AD1"/>
    </sheetView>
  </sheetViews>
  <sheetFormatPr defaultRowHeight="14.4" x14ac:dyDescent="0.3"/>
  <cols>
    <col min="1" max="1" width="5.77734375" style="101" customWidth="1"/>
    <col min="2" max="2" width="25.77734375" style="7" customWidth="1"/>
    <col min="3" max="3" width="35.77734375" style="7" customWidth="1"/>
    <col min="4" max="4" width="20.5546875" style="7" customWidth="1"/>
    <col min="5" max="5" width="10.88671875" style="10" customWidth="1"/>
    <col min="6" max="7" width="15.77734375" style="10" customWidth="1"/>
    <col min="8" max="8" width="10.21875" style="8" customWidth="1"/>
    <col min="9" max="9" width="8.88671875" style="9" customWidth="1"/>
    <col min="10" max="10" width="8.88671875" style="27" customWidth="1"/>
    <col min="11" max="16" width="8.88671875" style="16" customWidth="1"/>
    <col min="17" max="17" width="12.44140625" style="22" customWidth="1"/>
    <col min="18" max="18" width="8.88671875" style="28" customWidth="1"/>
    <col min="19" max="24" width="8.88671875" style="7"/>
    <col min="25" max="25" width="11.88671875" style="22" customWidth="1"/>
    <col min="26" max="26" width="8.88671875" style="29"/>
    <col min="27" max="27" width="8.88671875" style="7"/>
    <col min="28" max="28" width="8.88671875" style="22"/>
    <col min="29" max="29" width="8.88671875" style="29"/>
    <col min="30" max="30" width="10.109375" style="31" customWidth="1"/>
    <col min="31" max="16384" width="8.88671875" style="8"/>
  </cols>
  <sheetData>
    <row r="1" spans="1:30" s="6" customFormat="1" ht="17.399999999999999" x14ac:dyDescent="0.3">
      <c r="A1" s="117" t="s">
        <v>0</v>
      </c>
      <c r="B1" s="106" t="s">
        <v>1</v>
      </c>
      <c r="C1" s="106" t="s">
        <v>2</v>
      </c>
      <c r="D1" s="112" t="s">
        <v>178</v>
      </c>
      <c r="E1" s="115" t="s">
        <v>3</v>
      </c>
      <c r="F1" s="115" t="s">
        <v>182</v>
      </c>
      <c r="G1" s="115" t="s">
        <v>165</v>
      </c>
      <c r="H1" s="110" t="s">
        <v>177</v>
      </c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</row>
    <row r="2" spans="1:30" s="6" customFormat="1" x14ac:dyDescent="0.3">
      <c r="A2" s="117"/>
      <c r="B2" s="106"/>
      <c r="C2" s="106"/>
      <c r="D2" s="113"/>
      <c r="E2" s="115"/>
      <c r="F2" s="115"/>
      <c r="G2" s="115"/>
      <c r="H2" s="118" t="s">
        <v>154</v>
      </c>
      <c r="I2" s="119"/>
      <c r="J2" s="120"/>
      <c r="K2" s="106" t="s">
        <v>172</v>
      </c>
      <c r="L2" s="106"/>
      <c r="M2" s="106"/>
      <c r="N2" s="106"/>
      <c r="O2" s="106"/>
      <c r="P2" s="106"/>
      <c r="Q2" s="106"/>
      <c r="R2" s="106"/>
      <c r="S2" s="106" t="s">
        <v>157</v>
      </c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7" t="s">
        <v>159</v>
      </c>
    </row>
    <row r="3" spans="1:30" s="6" customFormat="1" ht="27.6" customHeight="1" x14ac:dyDescent="0.3">
      <c r="A3" s="117"/>
      <c r="B3" s="106"/>
      <c r="C3" s="106"/>
      <c r="D3" s="113"/>
      <c r="E3" s="115"/>
      <c r="F3" s="115"/>
      <c r="G3" s="115"/>
      <c r="H3" s="106" t="s">
        <v>158</v>
      </c>
      <c r="I3" s="106"/>
      <c r="J3" s="19" t="s">
        <v>156</v>
      </c>
      <c r="K3" s="106" t="s">
        <v>4</v>
      </c>
      <c r="L3" s="106"/>
      <c r="M3" s="106" t="s">
        <v>5</v>
      </c>
      <c r="N3" s="106"/>
      <c r="O3" s="106" t="s">
        <v>6</v>
      </c>
      <c r="P3" s="106"/>
      <c r="Q3" s="116" t="s">
        <v>171</v>
      </c>
      <c r="R3" s="21" t="s">
        <v>156</v>
      </c>
      <c r="S3" s="106" t="s">
        <v>4</v>
      </c>
      <c r="T3" s="106"/>
      <c r="U3" s="106" t="s">
        <v>5</v>
      </c>
      <c r="V3" s="106"/>
      <c r="W3" s="106" t="s">
        <v>6</v>
      </c>
      <c r="X3" s="106"/>
      <c r="Y3" s="116" t="s">
        <v>171</v>
      </c>
      <c r="Z3" s="21" t="s">
        <v>156</v>
      </c>
      <c r="AA3" s="106" t="s">
        <v>158</v>
      </c>
      <c r="AB3" s="106"/>
      <c r="AC3" s="19" t="s">
        <v>156</v>
      </c>
      <c r="AD3" s="108"/>
    </row>
    <row r="4" spans="1:30" s="6" customFormat="1" ht="28.8" customHeight="1" x14ac:dyDescent="0.3">
      <c r="A4" s="117"/>
      <c r="B4" s="106"/>
      <c r="C4" s="106"/>
      <c r="D4" s="114"/>
      <c r="E4" s="115"/>
      <c r="F4" s="115"/>
      <c r="G4" s="115"/>
      <c r="H4" s="14" t="s">
        <v>7</v>
      </c>
      <c r="I4" s="15" t="s">
        <v>8</v>
      </c>
      <c r="J4" s="20">
        <v>2</v>
      </c>
      <c r="K4" s="15" t="s">
        <v>7</v>
      </c>
      <c r="L4" s="15" t="s">
        <v>8</v>
      </c>
      <c r="M4" s="15" t="s">
        <v>7</v>
      </c>
      <c r="N4" s="15" t="s">
        <v>8</v>
      </c>
      <c r="O4" s="15" t="s">
        <v>7</v>
      </c>
      <c r="P4" s="15" t="s">
        <v>8</v>
      </c>
      <c r="Q4" s="116"/>
      <c r="R4" s="20">
        <v>1.5</v>
      </c>
      <c r="S4" s="15" t="s">
        <v>7</v>
      </c>
      <c r="T4" s="15" t="s">
        <v>8</v>
      </c>
      <c r="U4" s="15" t="s">
        <v>7</v>
      </c>
      <c r="V4" s="15" t="s">
        <v>8</v>
      </c>
      <c r="W4" s="15" t="s">
        <v>7</v>
      </c>
      <c r="X4" s="15" t="s">
        <v>8</v>
      </c>
      <c r="Y4" s="116"/>
      <c r="Z4" s="20">
        <v>0.5</v>
      </c>
      <c r="AA4" s="15" t="s">
        <v>7</v>
      </c>
      <c r="AB4" s="54" t="s">
        <v>8</v>
      </c>
      <c r="AC4" s="20">
        <v>1</v>
      </c>
      <c r="AD4" s="109"/>
    </row>
    <row r="5" spans="1:30" x14ac:dyDescent="0.3">
      <c r="A5" s="94">
        <v>1</v>
      </c>
      <c r="B5" s="32" t="s">
        <v>128</v>
      </c>
      <c r="C5" s="32" t="s">
        <v>23</v>
      </c>
      <c r="D5" s="32" t="s">
        <v>176</v>
      </c>
      <c r="E5" s="5">
        <v>37540</v>
      </c>
      <c r="F5" s="5" t="s">
        <v>166</v>
      </c>
      <c r="G5" s="5" t="s">
        <v>166</v>
      </c>
      <c r="H5" s="79">
        <v>1</v>
      </c>
      <c r="I5" s="25">
        <v>1000</v>
      </c>
      <c r="J5" s="26">
        <f t="shared" ref="J5:J12" si="0">PRODUCT(I5,2)</f>
        <v>2000</v>
      </c>
      <c r="K5" s="2"/>
      <c r="L5" s="2"/>
      <c r="M5" s="80">
        <v>6</v>
      </c>
      <c r="N5" s="2">
        <v>328</v>
      </c>
      <c r="O5" s="84">
        <v>2</v>
      </c>
      <c r="P5" s="2">
        <v>800</v>
      </c>
      <c r="Q5" s="25">
        <f t="shared" ref="Q5:Q12" si="1">SUM(L5,N5,P5)</f>
        <v>1128</v>
      </c>
      <c r="R5" s="26">
        <f t="shared" ref="R5:R12" si="2">PRODUCT(Q5,1.5)</f>
        <v>1692</v>
      </c>
      <c r="S5" s="87">
        <v>2</v>
      </c>
      <c r="T5" s="59">
        <v>800</v>
      </c>
      <c r="U5" s="88">
        <v>1</v>
      </c>
      <c r="V5" s="59">
        <v>1000</v>
      </c>
      <c r="W5" s="88">
        <v>1</v>
      </c>
      <c r="X5" s="59">
        <v>1000</v>
      </c>
      <c r="Y5" s="25">
        <f t="shared" ref="Y5:Y12" si="3">SUM(T5,V5,X5)</f>
        <v>2800</v>
      </c>
      <c r="Z5" s="26">
        <f t="shared" ref="Z5:Z12" si="4">PRODUCT(Y5,0.5)</f>
        <v>1400</v>
      </c>
      <c r="AA5" s="88">
        <v>1</v>
      </c>
      <c r="AB5" s="60">
        <v>1000</v>
      </c>
      <c r="AC5" s="26">
        <f t="shared" ref="AC5:AC12" si="5">PRODUCT(AB5,1)</f>
        <v>1000</v>
      </c>
      <c r="AD5" s="30">
        <f t="shared" ref="AD5:AD12" si="6">SUM(J5,R5,Z5,AC5)</f>
        <v>6092</v>
      </c>
    </row>
    <row r="6" spans="1:30" x14ac:dyDescent="0.3">
      <c r="A6" s="94">
        <v>2</v>
      </c>
      <c r="B6" s="32" t="s">
        <v>12</v>
      </c>
      <c r="C6" s="32" t="s">
        <v>126</v>
      </c>
      <c r="D6" s="32" t="s">
        <v>160</v>
      </c>
      <c r="E6" s="4">
        <v>38853</v>
      </c>
      <c r="F6" s="103" t="s">
        <v>167</v>
      </c>
      <c r="G6" s="103" t="s">
        <v>167</v>
      </c>
      <c r="H6" s="80">
        <v>6</v>
      </c>
      <c r="I6" s="25">
        <v>328</v>
      </c>
      <c r="J6" s="26">
        <f t="shared" si="0"/>
        <v>656</v>
      </c>
      <c r="K6" s="2">
        <v>38</v>
      </c>
      <c r="L6" s="2">
        <v>7</v>
      </c>
      <c r="M6" s="79">
        <v>1</v>
      </c>
      <c r="N6" s="2">
        <v>1000</v>
      </c>
      <c r="O6" s="80">
        <v>4</v>
      </c>
      <c r="P6" s="2">
        <v>512</v>
      </c>
      <c r="Q6" s="25">
        <f t="shared" si="1"/>
        <v>1519</v>
      </c>
      <c r="R6" s="26">
        <f t="shared" si="2"/>
        <v>2278.5</v>
      </c>
      <c r="S6" s="25">
        <v>5</v>
      </c>
      <c r="T6" s="59">
        <v>410</v>
      </c>
      <c r="U6" s="25">
        <v>6</v>
      </c>
      <c r="V6" s="59">
        <v>328</v>
      </c>
      <c r="W6" s="87">
        <v>2</v>
      </c>
      <c r="X6" s="59">
        <v>800</v>
      </c>
      <c r="Y6" s="25">
        <f t="shared" si="3"/>
        <v>1538</v>
      </c>
      <c r="Z6" s="26">
        <f t="shared" si="4"/>
        <v>769</v>
      </c>
      <c r="AA6" s="87">
        <v>4</v>
      </c>
      <c r="AB6" s="60">
        <v>512</v>
      </c>
      <c r="AC6" s="26">
        <f t="shared" si="5"/>
        <v>512</v>
      </c>
      <c r="AD6" s="30">
        <f t="shared" si="6"/>
        <v>4215.5</v>
      </c>
    </row>
    <row r="7" spans="1:30" x14ac:dyDescent="0.3">
      <c r="A7" s="94">
        <v>3</v>
      </c>
      <c r="B7" s="32" t="s">
        <v>28</v>
      </c>
      <c r="C7" s="32" t="s">
        <v>29</v>
      </c>
      <c r="D7" s="32" t="s">
        <v>175</v>
      </c>
      <c r="E7" s="5">
        <v>37472</v>
      </c>
      <c r="F7" s="5" t="s">
        <v>166</v>
      </c>
      <c r="G7" s="5" t="s">
        <v>166</v>
      </c>
      <c r="H7" s="80">
        <v>4</v>
      </c>
      <c r="I7" s="25">
        <v>512</v>
      </c>
      <c r="J7" s="26">
        <f t="shared" si="0"/>
        <v>1024</v>
      </c>
      <c r="K7" s="2">
        <v>7</v>
      </c>
      <c r="L7" s="2">
        <v>262</v>
      </c>
      <c r="M7" s="2">
        <v>10</v>
      </c>
      <c r="N7" s="2">
        <v>134</v>
      </c>
      <c r="O7" s="84">
        <v>3</v>
      </c>
      <c r="P7" s="2">
        <v>640</v>
      </c>
      <c r="Q7" s="25">
        <f t="shared" si="1"/>
        <v>1036</v>
      </c>
      <c r="R7" s="26">
        <f t="shared" si="2"/>
        <v>1554</v>
      </c>
      <c r="S7" s="88">
        <v>1</v>
      </c>
      <c r="T7" s="59">
        <v>1000</v>
      </c>
      <c r="U7" s="25">
        <v>8</v>
      </c>
      <c r="V7" s="59">
        <v>210</v>
      </c>
      <c r="W7" s="25">
        <v>7</v>
      </c>
      <c r="X7" s="59">
        <v>262</v>
      </c>
      <c r="Y7" s="25">
        <f t="shared" si="3"/>
        <v>1472</v>
      </c>
      <c r="Z7" s="26">
        <f t="shared" si="4"/>
        <v>736</v>
      </c>
      <c r="AA7" s="87">
        <v>2</v>
      </c>
      <c r="AB7" s="60">
        <v>800</v>
      </c>
      <c r="AC7" s="26">
        <f t="shared" si="5"/>
        <v>800</v>
      </c>
      <c r="AD7" s="30">
        <f t="shared" si="6"/>
        <v>4114</v>
      </c>
    </row>
    <row r="8" spans="1:30" ht="15" thickBot="1" x14ac:dyDescent="0.35">
      <c r="A8" s="95">
        <v>4</v>
      </c>
      <c r="B8" s="41" t="s">
        <v>127</v>
      </c>
      <c r="C8" s="41" t="s">
        <v>21</v>
      </c>
      <c r="D8" s="41" t="s">
        <v>160</v>
      </c>
      <c r="E8" s="48">
        <v>35795</v>
      </c>
      <c r="F8" s="48" t="s">
        <v>166</v>
      </c>
      <c r="G8" s="48" t="s">
        <v>166</v>
      </c>
      <c r="H8" s="42"/>
      <c r="I8" s="43">
        <v>0</v>
      </c>
      <c r="J8" s="44">
        <f t="shared" si="0"/>
        <v>0</v>
      </c>
      <c r="K8" s="83">
        <v>1</v>
      </c>
      <c r="L8" s="42">
        <v>1000</v>
      </c>
      <c r="M8" s="42"/>
      <c r="N8" s="42"/>
      <c r="O8" s="83">
        <v>1</v>
      </c>
      <c r="P8" s="42">
        <v>1000</v>
      </c>
      <c r="Q8" s="43">
        <f t="shared" si="1"/>
        <v>2000</v>
      </c>
      <c r="R8" s="44">
        <f t="shared" si="2"/>
        <v>3000</v>
      </c>
      <c r="S8" s="45"/>
      <c r="T8" s="45"/>
      <c r="U8" s="45"/>
      <c r="V8" s="45"/>
      <c r="W8" s="45"/>
      <c r="X8" s="45"/>
      <c r="Y8" s="43">
        <f t="shared" si="3"/>
        <v>0</v>
      </c>
      <c r="Z8" s="44">
        <f t="shared" si="4"/>
        <v>0</v>
      </c>
      <c r="AA8" s="45"/>
      <c r="AB8" s="43">
        <v>0</v>
      </c>
      <c r="AC8" s="44">
        <f t="shared" si="5"/>
        <v>0</v>
      </c>
      <c r="AD8" s="46">
        <f t="shared" si="6"/>
        <v>3000</v>
      </c>
    </row>
    <row r="9" spans="1:30" x14ac:dyDescent="0.3">
      <c r="A9" s="97">
        <v>5</v>
      </c>
      <c r="B9" s="34" t="s">
        <v>57</v>
      </c>
      <c r="C9" s="34" t="s">
        <v>80</v>
      </c>
      <c r="D9" s="34" t="s">
        <v>163</v>
      </c>
      <c r="E9" s="35">
        <v>37255</v>
      </c>
      <c r="F9" s="35" t="s">
        <v>166</v>
      </c>
      <c r="G9" s="35" t="s">
        <v>166</v>
      </c>
      <c r="H9" s="81">
        <v>2</v>
      </c>
      <c r="I9" s="36">
        <v>800</v>
      </c>
      <c r="J9" s="37">
        <f t="shared" si="0"/>
        <v>1600</v>
      </c>
      <c r="K9" s="81">
        <v>3</v>
      </c>
      <c r="L9" s="38">
        <v>640</v>
      </c>
      <c r="M9" s="81">
        <v>3</v>
      </c>
      <c r="N9" s="38">
        <v>640</v>
      </c>
      <c r="O9" s="38">
        <v>9</v>
      </c>
      <c r="P9" s="38">
        <v>168</v>
      </c>
      <c r="Q9" s="36">
        <f t="shared" si="1"/>
        <v>1448</v>
      </c>
      <c r="R9" s="37">
        <f t="shared" si="2"/>
        <v>2172</v>
      </c>
      <c r="S9" s="36">
        <v>8</v>
      </c>
      <c r="T9" s="65">
        <v>210</v>
      </c>
      <c r="U9" s="89">
        <v>2</v>
      </c>
      <c r="V9" s="65">
        <v>800</v>
      </c>
      <c r="W9" s="36">
        <v>8</v>
      </c>
      <c r="X9" s="65">
        <v>210</v>
      </c>
      <c r="Y9" s="36">
        <f t="shared" si="3"/>
        <v>1220</v>
      </c>
      <c r="Z9" s="37">
        <f t="shared" si="4"/>
        <v>610</v>
      </c>
      <c r="AA9" s="89">
        <v>3</v>
      </c>
      <c r="AB9" s="66">
        <v>640</v>
      </c>
      <c r="AC9" s="37">
        <f t="shared" si="5"/>
        <v>640</v>
      </c>
      <c r="AD9" s="40">
        <f t="shared" si="6"/>
        <v>5022</v>
      </c>
    </row>
    <row r="10" spans="1:30" x14ac:dyDescent="0.3">
      <c r="A10" s="94">
        <v>6</v>
      </c>
      <c r="B10" s="33" t="s">
        <v>150</v>
      </c>
      <c r="C10" s="33" t="s">
        <v>23</v>
      </c>
      <c r="D10" s="33" t="s">
        <v>161</v>
      </c>
      <c r="E10" s="12">
        <v>38625</v>
      </c>
      <c r="F10" s="104" t="s">
        <v>167</v>
      </c>
      <c r="G10" s="104" t="s">
        <v>167</v>
      </c>
      <c r="H10" s="2">
        <v>7</v>
      </c>
      <c r="I10" s="25">
        <v>262</v>
      </c>
      <c r="J10" s="26">
        <f t="shared" si="0"/>
        <v>524</v>
      </c>
      <c r="K10" s="80">
        <v>4</v>
      </c>
      <c r="L10" s="2">
        <v>512</v>
      </c>
      <c r="M10" s="84">
        <v>2</v>
      </c>
      <c r="N10" s="2">
        <v>800</v>
      </c>
      <c r="O10" s="2">
        <v>11</v>
      </c>
      <c r="P10" s="2">
        <v>107</v>
      </c>
      <c r="Q10" s="25">
        <f t="shared" si="1"/>
        <v>1419</v>
      </c>
      <c r="R10" s="26">
        <f t="shared" si="2"/>
        <v>2128.5</v>
      </c>
      <c r="S10" s="25">
        <v>14</v>
      </c>
      <c r="T10" s="59">
        <v>55</v>
      </c>
      <c r="U10" s="25">
        <v>5</v>
      </c>
      <c r="V10" s="59">
        <v>410</v>
      </c>
      <c r="W10" s="87">
        <v>4</v>
      </c>
      <c r="X10" s="59">
        <v>512</v>
      </c>
      <c r="Y10" s="25">
        <f t="shared" si="3"/>
        <v>977</v>
      </c>
      <c r="Z10" s="26">
        <f t="shared" si="4"/>
        <v>488.5</v>
      </c>
      <c r="AA10" s="25">
        <v>8</v>
      </c>
      <c r="AB10" s="60">
        <v>210</v>
      </c>
      <c r="AC10" s="26">
        <f t="shared" si="5"/>
        <v>210</v>
      </c>
      <c r="AD10" s="30">
        <f t="shared" si="6"/>
        <v>3351</v>
      </c>
    </row>
    <row r="11" spans="1:30" x14ac:dyDescent="0.3">
      <c r="A11" s="94">
        <v>7</v>
      </c>
      <c r="B11" s="33" t="s">
        <v>51</v>
      </c>
      <c r="C11" s="33" t="s">
        <v>21</v>
      </c>
      <c r="D11" s="33" t="s">
        <v>161</v>
      </c>
      <c r="E11" s="4">
        <v>36860</v>
      </c>
      <c r="F11" s="4" t="s">
        <v>166</v>
      </c>
      <c r="G11" s="4" t="s">
        <v>166</v>
      </c>
      <c r="H11" s="80">
        <v>5</v>
      </c>
      <c r="I11" s="25">
        <v>410</v>
      </c>
      <c r="J11" s="26">
        <f t="shared" si="0"/>
        <v>820</v>
      </c>
      <c r="K11" s="84">
        <v>2</v>
      </c>
      <c r="L11" s="2">
        <v>800</v>
      </c>
      <c r="M11" s="2">
        <v>8</v>
      </c>
      <c r="N11" s="2">
        <v>210</v>
      </c>
      <c r="O11" s="80">
        <v>5</v>
      </c>
      <c r="P11" s="2">
        <v>410</v>
      </c>
      <c r="Q11" s="25">
        <f t="shared" si="1"/>
        <v>1420</v>
      </c>
      <c r="R11" s="26">
        <f t="shared" si="2"/>
        <v>2130</v>
      </c>
      <c r="S11" s="25">
        <v>6</v>
      </c>
      <c r="T11" s="59">
        <v>328</v>
      </c>
      <c r="U11" s="25">
        <v>13</v>
      </c>
      <c r="V11" s="59">
        <v>69</v>
      </c>
      <c r="W11" s="25">
        <v>13</v>
      </c>
      <c r="X11" s="59">
        <v>69</v>
      </c>
      <c r="Y11" s="25">
        <f t="shared" si="3"/>
        <v>466</v>
      </c>
      <c r="Z11" s="26">
        <f t="shared" si="4"/>
        <v>233</v>
      </c>
      <c r="AA11" s="25">
        <v>12</v>
      </c>
      <c r="AB11" s="60">
        <v>86</v>
      </c>
      <c r="AC11" s="26">
        <f t="shared" si="5"/>
        <v>86</v>
      </c>
      <c r="AD11" s="30">
        <f t="shared" si="6"/>
        <v>3269</v>
      </c>
    </row>
    <row r="12" spans="1:30" ht="15" thickBot="1" x14ac:dyDescent="0.35">
      <c r="A12" s="95">
        <v>8</v>
      </c>
      <c r="B12" s="47" t="s">
        <v>22</v>
      </c>
      <c r="C12" s="47" t="s">
        <v>23</v>
      </c>
      <c r="D12" s="47" t="s">
        <v>162</v>
      </c>
      <c r="E12" s="48">
        <v>37026</v>
      </c>
      <c r="F12" s="48" t="s">
        <v>166</v>
      </c>
      <c r="G12" s="48" t="s">
        <v>166</v>
      </c>
      <c r="H12" s="82">
        <v>3</v>
      </c>
      <c r="I12" s="43">
        <v>640</v>
      </c>
      <c r="J12" s="44">
        <f t="shared" si="0"/>
        <v>1280</v>
      </c>
      <c r="K12" s="42">
        <v>21</v>
      </c>
      <c r="L12" s="42">
        <v>24</v>
      </c>
      <c r="M12" s="86">
        <v>5</v>
      </c>
      <c r="N12" s="42">
        <v>410</v>
      </c>
      <c r="O12" s="42">
        <v>13</v>
      </c>
      <c r="P12" s="42">
        <v>69</v>
      </c>
      <c r="Q12" s="43">
        <f t="shared" si="1"/>
        <v>503</v>
      </c>
      <c r="R12" s="44">
        <f t="shared" si="2"/>
        <v>754.5</v>
      </c>
      <c r="S12" s="43">
        <v>7</v>
      </c>
      <c r="T12" s="63">
        <v>262</v>
      </c>
      <c r="U12" s="43">
        <v>20</v>
      </c>
      <c r="V12" s="63">
        <v>25</v>
      </c>
      <c r="W12" s="43">
        <v>5</v>
      </c>
      <c r="X12" s="63">
        <v>410</v>
      </c>
      <c r="Y12" s="43">
        <f t="shared" si="3"/>
        <v>697</v>
      </c>
      <c r="Z12" s="44">
        <f t="shared" si="4"/>
        <v>348.5</v>
      </c>
      <c r="AA12" s="43">
        <v>11</v>
      </c>
      <c r="AB12" s="64">
        <v>107</v>
      </c>
      <c r="AC12" s="44">
        <f t="shared" si="5"/>
        <v>107</v>
      </c>
      <c r="AD12" s="46">
        <f t="shared" si="6"/>
        <v>2490</v>
      </c>
    </row>
    <row r="13" spans="1:30" x14ac:dyDescent="0.3">
      <c r="A13" s="97">
        <v>9</v>
      </c>
      <c r="B13" s="39" t="s">
        <v>39</v>
      </c>
      <c r="C13" s="39" t="s">
        <v>14</v>
      </c>
      <c r="D13" s="39" t="s">
        <v>164</v>
      </c>
      <c r="E13" s="35">
        <v>37689</v>
      </c>
      <c r="F13" s="35" t="s">
        <v>166</v>
      </c>
      <c r="G13" s="35" t="s">
        <v>166</v>
      </c>
      <c r="H13" s="38">
        <v>8</v>
      </c>
      <c r="I13" s="36">
        <v>210</v>
      </c>
      <c r="J13" s="37">
        <f t="shared" ref="J13:J36" si="7">PRODUCT(I13,2)</f>
        <v>420</v>
      </c>
      <c r="K13" s="85">
        <v>6</v>
      </c>
      <c r="L13" s="38">
        <v>328</v>
      </c>
      <c r="M13" s="38">
        <v>9</v>
      </c>
      <c r="N13" s="38">
        <v>168</v>
      </c>
      <c r="O13" s="38">
        <v>7</v>
      </c>
      <c r="P13" s="38">
        <v>262</v>
      </c>
      <c r="Q13" s="36">
        <f t="shared" ref="Q13:Q36" si="8">SUM(L13,N13,P13)</f>
        <v>758</v>
      </c>
      <c r="R13" s="37">
        <f t="shared" ref="R13:R36" si="9">PRODUCT(Q13,1.5)</f>
        <v>1137</v>
      </c>
      <c r="S13" s="36">
        <v>15</v>
      </c>
      <c r="T13" s="65">
        <v>44</v>
      </c>
      <c r="U13" s="89">
        <v>3</v>
      </c>
      <c r="V13" s="65">
        <v>640</v>
      </c>
      <c r="W13" s="36">
        <v>41</v>
      </c>
      <c r="X13" s="65">
        <v>4</v>
      </c>
      <c r="Y13" s="36">
        <f t="shared" ref="Y13:Y36" si="10">SUM(T13,V13,X13)</f>
        <v>688</v>
      </c>
      <c r="Z13" s="37">
        <f t="shared" ref="Z13:Z36" si="11">PRODUCT(Y13,0.5)</f>
        <v>344</v>
      </c>
      <c r="AA13" s="36">
        <v>7</v>
      </c>
      <c r="AB13" s="66">
        <v>262</v>
      </c>
      <c r="AC13" s="37">
        <f t="shared" ref="AC13:AC36" si="12">PRODUCT(AB13,1)</f>
        <v>262</v>
      </c>
      <c r="AD13" s="40">
        <f t="shared" ref="AD13:AD59" si="13">SUM(J13,R13,Z13,AC13)</f>
        <v>2163</v>
      </c>
    </row>
    <row r="14" spans="1:30" x14ac:dyDescent="0.3">
      <c r="A14" s="94">
        <v>10</v>
      </c>
      <c r="B14" s="3" t="s">
        <v>16</v>
      </c>
      <c r="C14" s="3" t="s">
        <v>17</v>
      </c>
      <c r="D14" s="3" t="s">
        <v>164</v>
      </c>
      <c r="E14" s="4">
        <v>38141</v>
      </c>
      <c r="F14" s="4" t="s">
        <v>166</v>
      </c>
      <c r="G14" s="4" t="s">
        <v>166</v>
      </c>
      <c r="H14" s="2">
        <v>18</v>
      </c>
      <c r="I14" s="25">
        <v>27</v>
      </c>
      <c r="J14" s="26">
        <f t="shared" si="7"/>
        <v>54</v>
      </c>
      <c r="K14" s="2">
        <v>16</v>
      </c>
      <c r="L14" s="2">
        <v>35</v>
      </c>
      <c r="M14" s="2">
        <v>11</v>
      </c>
      <c r="N14" s="2">
        <v>107</v>
      </c>
      <c r="O14" s="80">
        <v>6</v>
      </c>
      <c r="P14" s="2">
        <v>328</v>
      </c>
      <c r="Q14" s="25">
        <f t="shared" si="8"/>
        <v>470</v>
      </c>
      <c r="R14" s="26">
        <f t="shared" si="9"/>
        <v>705</v>
      </c>
      <c r="S14" s="25">
        <v>10</v>
      </c>
      <c r="T14" s="59">
        <v>134</v>
      </c>
      <c r="U14" s="25">
        <v>11</v>
      </c>
      <c r="V14" s="59">
        <v>107</v>
      </c>
      <c r="W14" s="87">
        <v>3</v>
      </c>
      <c r="X14" s="59">
        <v>640</v>
      </c>
      <c r="Y14" s="25">
        <f t="shared" si="10"/>
        <v>881</v>
      </c>
      <c r="Z14" s="26">
        <f t="shared" si="11"/>
        <v>440.5</v>
      </c>
      <c r="AA14" s="25">
        <v>5</v>
      </c>
      <c r="AB14" s="60">
        <v>410</v>
      </c>
      <c r="AC14" s="26">
        <f t="shared" si="12"/>
        <v>410</v>
      </c>
      <c r="AD14" s="30">
        <f t="shared" si="13"/>
        <v>1609.5</v>
      </c>
    </row>
    <row r="15" spans="1:30" x14ac:dyDescent="0.3">
      <c r="A15" s="94">
        <v>11</v>
      </c>
      <c r="B15" s="3" t="s">
        <v>38</v>
      </c>
      <c r="C15" s="3" t="s">
        <v>13</v>
      </c>
      <c r="D15" s="3" t="s">
        <v>164</v>
      </c>
      <c r="E15" s="4">
        <v>37155</v>
      </c>
      <c r="F15" s="4" t="s">
        <v>166</v>
      </c>
      <c r="G15" s="4" t="s">
        <v>166</v>
      </c>
      <c r="H15" s="2">
        <v>11</v>
      </c>
      <c r="I15" s="25">
        <v>107</v>
      </c>
      <c r="J15" s="26">
        <f t="shared" si="7"/>
        <v>214</v>
      </c>
      <c r="K15" s="2">
        <v>8</v>
      </c>
      <c r="L15" s="2">
        <v>210</v>
      </c>
      <c r="M15" s="2">
        <v>19</v>
      </c>
      <c r="N15" s="2">
        <v>26</v>
      </c>
      <c r="O15" s="2">
        <v>10</v>
      </c>
      <c r="P15" s="2">
        <v>134</v>
      </c>
      <c r="Q15" s="25">
        <f t="shared" si="8"/>
        <v>370</v>
      </c>
      <c r="R15" s="26">
        <f t="shared" si="9"/>
        <v>555</v>
      </c>
      <c r="S15" s="25">
        <v>9</v>
      </c>
      <c r="T15" s="59">
        <v>168</v>
      </c>
      <c r="U15" s="25">
        <v>7</v>
      </c>
      <c r="V15" s="59">
        <v>262</v>
      </c>
      <c r="W15" s="25">
        <v>9</v>
      </c>
      <c r="X15" s="59">
        <v>168</v>
      </c>
      <c r="Y15" s="25">
        <f t="shared" si="10"/>
        <v>598</v>
      </c>
      <c r="Z15" s="26">
        <f t="shared" si="11"/>
        <v>299</v>
      </c>
      <c r="AA15" s="25">
        <v>13</v>
      </c>
      <c r="AB15" s="60">
        <v>69</v>
      </c>
      <c r="AC15" s="26">
        <f t="shared" si="12"/>
        <v>69</v>
      </c>
      <c r="AD15" s="30">
        <f t="shared" si="13"/>
        <v>1137</v>
      </c>
    </row>
    <row r="16" spans="1:30" x14ac:dyDescent="0.3">
      <c r="A16" s="94">
        <v>12</v>
      </c>
      <c r="B16" s="3" t="s">
        <v>32</v>
      </c>
      <c r="C16" s="3" t="s">
        <v>31</v>
      </c>
      <c r="D16" s="3" t="s">
        <v>164</v>
      </c>
      <c r="E16" s="5">
        <v>37206</v>
      </c>
      <c r="F16" s="5" t="s">
        <v>166</v>
      </c>
      <c r="G16" s="5" t="s">
        <v>166</v>
      </c>
      <c r="H16" s="2">
        <v>16</v>
      </c>
      <c r="I16" s="25">
        <v>35</v>
      </c>
      <c r="J16" s="26">
        <f t="shared" si="7"/>
        <v>70</v>
      </c>
      <c r="K16" s="2">
        <v>12</v>
      </c>
      <c r="L16" s="2">
        <v>86</v>
      </c>
      <c r="M16" s="80">
        <v>4</v>
      </c>
      <c r="N16" s="2">
        <v>512</v>
      </c>
      <c r="O16" s="2">
        <v>18</v>
      </c>
      <c r="P16" s="2">
        <v>27</v>
      </c>
      <c r="Q16" s="25">
        <f t="shared" si="8"/>
        <v>625</v>
      </c>
      <c r="R16" s="26">
        <f t="shared" si="9"/>
        <v>937.5</v>
      </c>
      <c r="S16" s="25">
        <v>13</v>
      </c>
      <c r="T16" s="59">
        <v>69</v>
      </c>
      <c r="U16" s="25">
        <v>16</v>
      </c>
      <c r="V16" s="59">
        <v>35</v>
      </c>
      <c r="W16" s="25">
        <v>19</v>
      </c>
      <c r="X16" s="59">
        <v>26</v>
      </c>
      <c r="Y16" s="25">
        <f t="shared" si="10"/>
        <v>130</v>
      </c>
      <c r="Z16" s="26">
        <f t="shared" si="11"/>
        <v>65</v>
      </c>
      <c r="AA16" s="25">
        <v>18</v>
      </c>
      <c r="AB16" s="60">
        <v>27</v>
      </c>
      <c r="AC16" s="26">
        <f t="shared" si="12"/>
        <v>27</v>
      </c>
      <c r="AD16" s="30">
        <f t="shared" si="13"/>
        <v>1099.5</v>
      </c>
    </row>
    <row r="17" spans="1:30" x14ac:dyDescent="0.3">
      <c r="A17" s="94">
        <v>13</v>
      </c>
      <c r="B17" s="3" t="s">
        <v>148</v>
      </c>
      <c r="C17" s="3" t="s">
        <v>17</v>
      </c>
      <c r="D17" s="3" t="s">
        <v>164</v>
      </c>
      <c r="E17" s="12">
        <v>38114</v>
      </c>
      <c r="F17" s="12" t="s">
        <v>166</v>
      </c>
      <c r="G17" s="12" t="s">
        <v>166</v>
      </c>
      <c r="H17" s="2">
        <v>10</v>
      </c>
      <c r="I17" s="25">
        <v>134</v>
      </c>
      <c r="J17" s="26">
        <f t="shared" si="7"/>
        <v>268</v>
      </c>
      <c r="K17" s="2">
        <v>9</v>
      </c>
      <c r="L17" s="2">
        <v>168</v>
      </c>
      <c r="M17" s="2">
        <v>7</v>
      </c>
      <c r="N17" s="2">
        <v>262</v>
      </c>
      <c r="O17" s="2">
        <v>37</v>
      </c>
      <c r="P17" s="2">
        <v>8</v>
      </c>
      <c r="Q17" s="25">
        <f t="shared" si="8"/>
        <v>438</v>
      </c>
      <c r="R17" s="26">
        <f t="shared" si="9"/>
        <v>657</v>
      </c>
      <c r="S17" s="25">
        <v>24</v>
      </c>
      <c r="T17" s="59">
        <v>21</v>
      </c>
      <c r="U17" s="25">
        <v>22</v>
      </c>
      <c r="V17" s="59">
        <v>23</v>
      </c>
      <c r="W17" s="25">
        <v>17</v>
      </c>
      <c r="X17" s="59">
        <v>28</v>
      </c>
      <c r="Y17" s="25">
        <f t="shared" si="10"/>
        <v>72</v>
      </c>
      <c r="Z17" s="26">
        <f t="shared" si="11"/>
        <v>36</v>
      </c>
      <c r="AA17" s="25">
        <v>22</v>
      </c>
      <c r="AB17" s="60">
        <v>23</v>
      </c>
      <c r="AC17" s="26">
        <f t="shared" si="12"/>
        <v>23</v>
      </c>
      <c r="AD17" s="30">
        <f t="shared" si="13"/>
        <v>984</v>
      </c>
    </row>
    <row r="18" spans="1:30" x14ac:dyDescent="0.3">
      <c r="A18" s="94">
        <v>14</v>
      </c>
      <c r="B18" s="13" t="s">
        <v>20</v>
      </c>
      <c r="C18" s="3" t="s">
        <v>21</v>
      </c>
      <c r="D18" s="3" t="s">
        <v>164</v>
      </c>
      <c r="E18" s="5">
        <v>37389</v>
      </c>
      <c r="F18" s="5" t="s">
        <v>166</v>
      </c>
      <c r="G18" s="5" t="s">
        <v>166</v>
      </c>
      <c r="H18" s="2">
        <v>41</v>
      </c>
      <c r="I18" s="25">
        <v>4</v>
      </c>
      <c r="J18" s="26">
        <f t="shared" si="7"/>
        <v>8</v>
      </c>
      <c r="K18" s="2">
        <v>20</v>
      </c>
      <c r="L18" s="2">
        <v>25</v>
      </c>
      <c r="M18" s="2">
        <v>18</v>
      </c>
      <c r="N18" s="2">
        <v>27</v>
      </c>
      <c r="O18" s="2">
        <v>24</v>
      </c>
      <c r="P18" s="2">
        <v>21</v>
      </c>
      <c r="Q18" s="25">
        <f t="shared" si="8"/>
        <v>73</v>
      </c>
      <c r="R18" s="26">
        <f t="shared" si="9"/>
        <v>109.5</v>
      </c>
      <c r="S18" s="87">
        <v>3</v>
      </c>
      <c r="T18" s="59">
        <v>640</v>
      </c>
      <c r="U18" s="25">
        <v>28</v>
      </c>
      <c r="V18" s="59">
        <v>17</v>
      </c>
      <c r="W18" s="25">
        <v>41</v>
      </c>
      <c r="X18" s="59">
        <v>4</v>
      </c>
      <c r="Y18" s="25">
        <f t="shared" si="10"/>
        <v>661</v>
      </c>
      <c r="Z18" s="26">
        <f t="shared" si="11"/>
        <v>330.5</v>
      </c>
      <c r="AA18" s="25">
        <v>6</v>
      </c>
      <c r="AB18" s="60">
        <v>328</v>
      </c>
      <c r="AC18" s="26">
        <f t="shared" si="12"/>
        <v>328</v>
      </c>
      <c r="AD18" s="30">
        <f t="shared" si="13"/>
        <v>776</v>
      </c>
    </row>
    <row r="19" spans="1:30" x14ac:dyDescent="0.3">
      <c r="A19" s="94">
        <v>15</v>
      </c>
      <c r="B19" s="3" t="s">
        <v>30</v>
      </c>
      <c r="C19" s="3" t="s">
        <v>13</v>
      </c>
      <c r="D19" s="3" t="s">
        <v>164</v>
      </c>
      <c r="E19" s="5">
        <v>38597</v>
      </c>
      <c r="F19" s="102" t="s">
        <v>167</v>
      </c>
      <c r="G19" s="102" t="s">
        <v>167</v>
      </c>
      <c r="H19" s="2">
        <v>25</v>
      </c>
      <c r="I19" s="25">
        <v>20</v>
      </c>
      <c r="J19" s="26">
        <f t="shared" si="7"/>
        <v>40</v>
      </c>
      <c r="K19" s="80">
        <v>5</v>
      </c>
      <c r="L19" s="2">
        <v>410</v>
      </c>
      <c r="M19" s="2">
        <v>23</v>
      </c>
      <c r="N19" s="2">
        <v>22</v>
      </c>
      <c r="O19" s="2">
        <v>25</v>
      </c>
      <c r="P19" s="2">
        <v>20</v>
      </c>
      <c r="Q19" s="25">
        <f t="shared" si="8"/>
        <v>452</v>
      </c>
      <c r="R19" s="26">
        <f t="shared" si="9"/>
        <v>678</v>
      </c>
      <c r="S19" s="25">
        <v>28</v>
      </c>
      <c r="T19" s="59">
        <v>17</v>
      </c>
      <c r="U19" s="25">
        <v>29</v>
      </c>
      <c r="V19" s="59">
        <v>16</v>
      </c>
      <c r="W19" s="25">
        <v>21</v>
      </c>
      <c r="X19" s="59">
        <v>24</v>
      </c>
      <c r="Y19" s="25">
        <f t="shared" si="10"/>
        <v>57</v>
      </c>
      <c r="Z19" s="26">
        <f t="shared" si="11"/>
        <v>28.5</v>
      </c>
      <c r="AA19" s="25">
        <v>26</v>
      </c>
      <c r="AB19" s="60">
        <v>19</v>
      </c>
      <c r="AC19" s="26">
        <f t="shared" si="12"/>
        <v>19</v>
      </c>
      <c r="AD19" s="30">
        <f t="shared" si="13"/>
        <v>765.5</v>
      </c>
    </row>
    <row r="20" spans="1:30" x14ac:dyDescent="0.3">
      <c r="A20" s="94">
        <v>16</v>
      </c>
      <c r="B20" s="3" t="s">
        <v>60</v>
      </c>
      <c r="C20" s="3" t="s">
        <v>14</v>
      </c>
      <c r="D20" s="3" t="s">
        <v>164</v>
      </c>
      <c r="E20" s="5">
        <v>38002</v>
      </c>
      <c r="F20" s="5" t="s">
        <v>166</v>
      </c>
      <c r="G20" s="5" t="s">
        <v>166</v>
      </c>
      <c r="H20" s="2">
        <v>12</v>
      </c>
      <c r="I20" s="25">
        <v>86</v>
      </c>
      <c r="J20" s="26">
        <f t="shared" si="7"/>
        <v>172</v>
      </c>
      <c r="K20" s="2">
        <v>14</v>
      </c>
      <c r="L20" s="2">
        <v>55</v>
      </c>
      <c r="M20" s="2">
        <v>15</v>
      </c>
      <c r="N20" s="2">
        <v>44</v>
      </c>
      <c r="O20" s="2">
        <v>8</v>
      </c>
      <c r="P20" s="2">
        <v>210</v>
      </c>
      <c r="Q20" s="25">
        <f t="shared" si="8"/>
        <v>309</v>
      </c>
      <c r="R20" s="26">
        <f t="shared" si="9"/>
        <v>463.5</v>
      </c>
      <c r="S20" s="25">
        <v>16</v>
      </c>
      <c r="T20" s="59">
        <v>35</v>
      </c>
      <c r="U20" s="25">
        <v>15</v>
      </c>
      <c r="V20" s="59">
        <v>44</v>
      </c>
      <c r="W20" s="25">
        <v>16</v>
      </c>
      <c r="X20" s="59">
        <v>35</v>
      </c>
      <c r="Y20" s="25">
        <f t="shared" si="10"/>
        <v>114</v>
      </c>
      <c r="Z20" s="26">
        <f t="shared" si="11"/>
        <v>57</v>
      </c>
      <c r="AA20" s="25">
        <v>17</v>
      </c>
      <c r="AB20" s="60">
        <v>28</v>
      </c>
      <c r="AC20" s="26">
        <f t="shared" si="12"/>
        <v>28</v>
      </c>
      <c r="AD20" s="30">
        <f t="shared" si="13"/>
        <v>720.5</v>
      </c>
    </row>
    <row r="21" spans="1:30" x14ac:dyDescent="0.3">
      <c r="A21" s="94">
        <v>17</v>
      </c>
      <c r="B21" s="3" t="s">
        <v>61</v>
      </c>
      <c r="C21" s="3" t="s">
        <v>130</v>
      </c>
      <c r="D21" s="3" t="s">
        <v>164</v>
      </c>
      <c r="E21" s="5">
        <v>37678</v>
      </c>
      <c r="F21" s="5" t="s">
        <v>166</v>
      </c>
      <c r="G21" s="5" t="s">
        <v>166</v>
      </c>
      <c r="H21" s="2">
        <v>21</v>
      </c>
      <c r="I21" s="25">
        <v>24</v>
      </c>
      <c r="J21" s="26">
        <f t="shared" si="7"/>
        <v>48</v>
      </c>
      <c r="K21" s="2">
        <v>38</v>
      </c>
      <c r="L21" s="2">
        <v>7</v>
      </c>
      <c r="M21" s="2">
        <v>38</v>
      </c>
      <c r="N21" s="2">
        <v>7</v>
      </c>
      <c r="O21" s="2">
        <v>14</v>
      </c>
      <c r="P21" s="2">
        <v>55</v>
      </c>
      <c r="Q21" s="25">
        <f t="shared" si="8"/>
        <v>69</v>
      </c>
      <c r="R21" s="26">
        <f t="shared" si="9"/>
        <v>103.5</v>
      </c>
      <c r="S21" s="87">
        <v>4</v>
      </c>
      <c r="T21" s="59">
        <v>512</v>
      </c>
      <c r="U21" s="25">
        <v>19</v>
      </c>
      <c r="V21" s="59">
        <v>26</v>
      </c>
      <c r="W21" s="25">
        <v>12</v>
      </c>
      <c r="X21" s="59">
        <v>86</v>
      </c>
      <c r="Y21" s="25">
        <f t="shared" si="10"/>
        <v>624</v>
      </c>
      <c r="Z21" s="26">
        <f t="shared" si="11"/>
        <v>312</v>
      </c>
      <c r="AA21" s="25">
        <v>9</v>
      </c>
      <c r="AB21" s="60">
        <v>168</v>
      </c>
      <c r="AC21" s="26">
        <f t="shared" si="12"/>
        <v>168</v>
      </c>
      <c r="AD21" s="30">
        <f t="shared" si="13"/>
        <v>631.5</v>
      </c>
    </row>
    <row r="22" spans="1:30" x14ac:dyDescent="0.3">
      <c r="A22" s="94">
        <v>18</v>
      </c>
      <c r="B22" s="3" t="s">
        <v>62</v>
      </c>
      <c r="C22" s="3" t="s">
        <v>47</v>
      </c>
      <c r="D22" s="3" t="s">
        <v>164</v>
      </c>
      <c r="E22" s="5">
        <v>38617</v>
      </c>
      <c r="F22" s="56" t="s">
        <v>167</v>
      </c>
      <c r="G22" s="56" t="s">
        <v>167</v>
      </c>
      <c r="H22" s="2">
        <v>9</v>
      </c>
      <c r="I22" s="25">
        <v>168</v>
      </c>
      <c r="J22" s="26">
        <f t="shared" si="7"/>
        <v>336</v>
      </c>
      <c r="K22" s="2">
        <v>19</v>
      </c>
      <c r="L22" s="2">
        <v>26</v>
      </c>
      <c r="M22" s="2"/>
      <c r="N22" s="18"/>
      <c r="O22" s="2"/>
      <c r="P22" s="18"/>
      <c r="Q22" s="25">
        <f t="shared" si="8"/>
        <v>26</v>
      </c>
      <c r="R22" s="26">
        <f t="shared" si="9"/>
        <v>39</v>
      </c>
      <c r="S22" s="25">
        <v>20</v>
      </c>
      <c r="T22" s="59">
        <v>25</v>
      </c>
      <c r="U22" s="25">
        <v>9</v>
      </c>
      <c r="V22" s="59">
        <v>168</v>
      </c>
      <c r="W22" s="25">
        <v>20</v>
      </c>
      <c r="X22" s="59">
        <v>25</v>
      </c>
      <c r="Y22" s="25">
        <f t="shared" si="10"/>
        <v>218</v>
      </c>
      <c r="Z22" s="26">
        <f t="shared" si="11"/>
        <v>109</v>
      </c>
      <c r="AA22" s="25">
        <v>19</v>
      </c>
      <c r="AB22" s="60">
        <v>26</v>
      </c>
      <c r="AC22" s="26">
        <f t="shared" si="12"/>
        <v>26</v>
      </c>
      <c r="AD22" s="30">
        <f t="shared" si="13"/>
        <v>510</v>
      </c>
    </row>
    <row r="23" spans="1:30" x14ac:dyDescent="0.3">
      <c r="A23" s="94">
        <v>19</v>
      </c>
      <c r="B23" s="3" t="s">
        <v>129</v>
      </c>
      <c r="C23" s="3" t="s">
        <v>21</v>
      </c>
      <c r="D23" s="3" t="s">
        <v>164</v>
      </c>
      <c r="E23" s="4">
        <v>38552</v>
      </c>
      <c r="F23" s="57" t="s">
        <v>167</v>
      </c>
      <c r="G23" s="57" t="s">
        <v>167</v>
      </c>
      <c r="H23" s="2"/>
      <c r="I23" s="25">
        <v>0</v>
      </c>
      <c r="J23" s="26">
        <f t="shared" si="7"/>
        <v>0</v>
      </c>
      <c r="K23" s="2">
        <v>18</v>
      </c>
      <c r="L23" s="2">
        <v>27</v>
      </c>
      <c r="M23" s="2">
        <v>13</v>
      </c>
      <c r="N23" s="2">
        <v>69</v>
      </c>
      <c r="O23" s="2">
        <v>17</v>
      </c>
      <c r="P23" s="2">
        <v>28</v>
      </c>
      <c r="Q23" s="25">
        <f t="shared" si="8"/>
        <v>124</v>
      </c>
      <c r="R23" s="26">
        <f t="shared" si="9"/>
        <v>186</v>
      </c>
      <c r="S23" s="25">
        <v>11</v>
      </c>
      <c r="T23" s="59">
        <v>107</v>
      </c>
      <c r="U23" s="25">
        <v>12</v>
      </c>
      <c r="V23" s="59">
        <v>86</v>
      </c>
      <c r="W23" s="25">
        <v>6</v>
      </c>
      <c r="X23" s="59">
        <v>328</v>
      </c>
      <c r="Y23" s="25">
        <f t="shared" si="10"/>
        <v>521</v>
      </c>
      <c r="Z23" s="26">
        <f t="shared" si="11"/>
        <v>260.5</v>
      </c>
      <c r="AA23" s="25">
        <v>14</v>
      </c>
      <c r="AB23" s="60">
        <v>55</v>
      </c>
      <c r="AC23" s="26">
        <f t="shared" si="12"/>
        <v>55</v>
      </c>
      <c r="AD23" s="30">
        <f t="shared" si="13"/>
        <v>501.5</v>
      </c>
    </row>
    <row r="24" spans="1:30" x14ac:dyDescent="0.3">
      <c r="A24" s="94">
        <v>20</v>
      </c>
      <c r="B24" s="3" t="s">
        <v>48</v>
      </c>
      <c r="C24" s="3" t="s">
        <v>14</v>
      </c>
      <c r="D24" s="3" t="s">
        <v>164</v>
      </c>
      <c r="E24" s="4">
        <v>38490</v>
      </c>
      <c r="F24" s="57" t="s">
        <v>167</v>
      </c>
      <c r="G24" s="4" t="s">
        <v>166</v>
      </c>
      <c r="H24" s="2"/>
      <c r="I24" s="25">
        <v>0</v>
      </c>
      <c r="J24" s="26">
        <f t="shared" si="7"/>
        <v>0</v>
      </c>
      <c r="K24" s="2"/>
      <c r="L24" s="18"/>
      <c r="M24" s="2">
        <v>14</v>
      </c>
      <c r="N24" s="2">
        <v>55</v>
      </c>
      <c r="O24" s="2"/>
      <c r="P24" s="2"/>
      <c r="Q24" s="25">
        <f t="shared" si="8"/>
        <v>55</v>
      </c>
      <c r="R24" s="26">
        <f t="shared" si="9"/>
        <v>82.5</v>
      </c>
      <c r="S24" s="25">
        <v>26</v>
      </c>
      <c r="T24" s="59">
        <v>19</v>
      </c>
      <c r="U24" s="87">
        <v>4</v>
      </c>
      <c r="V24" s="59">
        <v>512</v>
      </c>
      <c r="W24" s="25">
        <v>18</v>
      </c>
      <c r="X24" s="59">
        <v>27</v>
      </c>
      <c r="Y24" s="25">
        <f t="shared" si="10"/>
        <v>558</v>
      </c>
      <c r="Z24" s="26">
        <f t="shared" si="11"/>
        <v>279</v>
      </c>
      <c r="AA24" s="25">
        <v>10</v>
      </c>
      <c r="AB24" s="60">
        <v>134</v>
      </c>
      <c r="AC24" s="26">
        <f t="shared" si="12"/>
        <v>134</v>
      </c>
      <c r="AD24" s="30">
        <f t="shared" si="13"/>
        <v>495.5</v>
      </c>
    </row>
    <row r="25" spans="1:30" x14ac:dyDescent="0.3">
      <c r="A25" s="94">
        <v>21</v>
      </c>
      <c r="B25" s="3" t="s">
        <v>43</v>
      </c>
      <c r="C25" s="3" t="s">
        <v>31</v>
      </c>
      <c r="D25" s="3" t="s">
        <v>164</v>
      </c>
      <c r="E25" s="5">
        <v>38170</v>
      </c>
      <c r="F25" s="57" t="s">
        <v>167</v>
      </c>
      <c r="G25" s="5" t="s">
        <v>166</v>
      </c>
      <c r="H25" s="2">
        <v>13</v>
      </c>
      <c r="I25" s="25">
        <v>69</v>
      </c>
      <c r="J25" s="26">
        <f t="shared" si="7"/>
        <v>138</v>
      </c>
      <c r="K25" s="2">
        <v>23</v>
      </c>
      <c r="L25" s="2">
        <v>22</v>
      </c>
      <c r="M25" s="2">
        <v>12</v>
      </c>
      <c r="N25" s="2">
        <v>86</v>
      </c>
      <c r="O25" s="2">
        <v>26</v>
      </c>
      <c r="P25" s="2">
        <v>19</v>
      </c>
      <c r="Q25" s="25">
        <f t="shared" si="8"/>
        <v>127</v>
      </c>
      <c r="R25" s="26">
        <f t="shared" si="9"/>
        <v>190.5</v>
      </c>
      <c r="S25" s="25">
        <v>18</v>
      </c>
      <c r="T25" s="59">
        <v>27</v>
      </c>
      <c r="U25" s="25">
        <v>10</v>
      </c>
      <c r="V25" s="59">
        <v>134</v>
      </c>
      <c r="W25" s="25">
        <v>14</v>
      </c>
      <c r="X25" s="59">
        <v>55</v>
      </c>
      <c r="Y25" s="25">
        <f t="shared" si="10"/>
        <v>216</v>
      </c>
      <c r="Z25" s="26">
        <f t="shared" si="11"/>
        <v>108</v>
      </c>
      <c r="AA25" s="25">
        <v>16</v>
      </c>
      <c r="AB25" s="60">
        <v>35</v>
      </c>
      <c r="AC25" s="26">
        <f t="shared" si="12"/>
        <v>35</v>
      </c>
      <c r="AD25" s="30">
        <f t="shared" si="13"/>
        <v>471.5</v>
      </c>
    </row>
    <row r="26" spans="1:30" x14ac:dyDescent="0.3">
      <c r="A26" s="94">
        <v>22</v>
      </c>
      <c r="B26" s="3" t="s">
        <v>151</v>
      </c>
      <c r="C26" s="3" t="s">
        <v>14</v>
      </c>
      <c r="D26" s="3" t="s">
        <v>164</v>
      </c>
      <c r="E26" s="12">
        <v>36629</v>
      </c>
      <c r="F26" s="12" t="s">
        <v>166</v>
      </c>
      <c r="G26" s="12" t="s">
        <v>166</v>
      </c>
      <c r="H26" s="2">
        <v>17</v>
      </c>
      <c r="I26" s="25">
        <v>28</v>
      </c>
      <c r="J26" s="26">
        <f t="shared" si="7"/>
        <v>56</v>
      </c>
      <c r="K26" s="2">
        <v>10</v>
      </c>
      <c r="L26" s="2">
        <v>134</v>
      </c>
      <c r="M26" s="2"/>
      <c r="N26" s="2"/>
      <c r="O26" s="2">
        <v>12</v>
      </c>
      <c r="P26" s="2">
        <v>86</v>
      </c>
      <c r="Q26" s="25">
        <f t="shared" si="8"/>
        <v>220</v>
      </c>
      <c r="R26" s="26">
        <f t="shared" si="9"/>
        <v>330</v>
      </c>
      <c r="S26" s="25">
        <v>17</v>
      </c>
      <c r="T26" s="59">
        <v>28</v>
      </c>
      <c r="U26" s="25">
        <v>23</v>
      </c>
      <c r="V26" s="59">
        <v>22</v>
      </c>
      <c r="W26" s="25">
        <v>23</v>
      </c>
      <c r="X26" s="59">
        <v>22</v>
      </c>
      <c r="Y26" s="25">
        <f t="shared" si="10"/>
        <v>72</v>
      </c>
      <c r="Z26" s="26">
        <f t="shared" si="11"/>
        <v>36</v>
      </c>
      <c r="AA26" s="25">
        <v>21</v>
      </c>
      <c r="AB26" s="60">
        <v>24</v>
      </c>
      <c r="AC26" s="26">
        <f t="shared" si="12"/>
        <v>24</v>
      </c>
      <c r="AD26" s="30">
        <f t="shared" si="13"/>
        <v>446</v>
      </c>
    </row>
    <row r="27" spans="1:30" x14ac:dyDescent="0.3">
      <c r="A27" s="94">
        <v>23</v>
      </c>
      <c r="B27" s="3" t="s">
        <v>33</v>
      </c>
      <c r="C27" s="3" t="s">
        <v>80</v>
      </c>
      <c r="D27" s="3" t="s">
        <v>164</v>
      </c>
      <c r="E27" s="5">
        <v>37378</v>
      </c>
      <c r="F27" s="5" t="s">
        <v>166</v>
      </c>
      <c r="G27" s="5" t="s">
        <v>166</v>
      </c>
      <c r="H27" s="2">
        <v>14</v>
      </c>
      <c r="I27" s="25">
        <v>55</v>
      </c>
      <c r="J27" s="26">
        <f t="shared" si="7"/>
        <v>110</v>
      </c>
      <c r="K27" s="2">
        <v>13</v>
      </c>
      <c r="L27" s="2">
        <v>69</v>
      </c>
      <c r="M27" s="2">
        <v>22</v>
      </c>
      <c r="N27" s="2">
        <v>23</v>
      </c>
      <c r="O27" s="2">
        <v>20</v>
      </c>
      <c r="P27" s="2">
        <v>25</v>
      </c>
      <c r="Q27" s="25">
        <f t="shared" si="8"/>
        <v>117</v>
      </c>
      <c r="R27" s="26">
        <f t="shared" si="9"/>
        <v>175.5</v>
      </c>
      <c r="S27" s="25">
        <v>12</v>
      </c>
      <c r="T27" s="59">
        <v>86</v>
      </c>
      <c r="U27" s="25">
        <v>14</v>
      </c>
      <c r="V27" s="59">
        <v>55</v>
      </c>
      <c r="W27" s="25">
        <v>15</v>
      </c>
      <c r="X27" s="59">
        <v>44</v>
      </c>
      <c r="Y27" s="25">
        <f t="shared" si="10"/>
        <v>185</v>
      </c>
      <c r="Z27" s="26">
        <f t="shared" si="11"/>
        <v>92.5</v>
      </c>
      <c r="AA27" s="25">
        <v>15</v>
      </c>
      <c r="AB27" s="60">
        <v>44</v>
      </c>
      <c r="AC27" s="26">
        <f t="shared" si="12"/>
        <v>44</v>
      </c>
      <c r="AD27" s="30">
        <f t="shared" si="13"/>
        <v>422</v>
      </c>
    </row>
    <row r="28" spans="1:30" x14ac:dyDescent="0.3">
      <c r="A28" s="94">
        <v>24</v>
      </c>
      <c r="B28" s="3" t="s">
        <v>50</v>
      </c>
      <c r="C28" s="3" t="s">
        <v>17</v>
      </c>
      <c r="D28" s="3" t="s">
        <v>164</v>
      </c>
      <c r="E28" s="4">
        <v>38183</v>
      </c>
      <c r="F28" s="57" t="s">
        <v>167</v>
      </c>
      <c r="G28" s="4" t="s">
        <v>166</v>
      </c>
      <c r="H28" s="2">
        <v>22</v>
      </c>
      <c r="I28" s="25">
        <v>23</v>
      </c>
      <c r="J28" s="26">
        <f t="shared" si="7"/>
        <v>46</v>
      </c>
      <c r="K28" s="2">
        <v>11</v>
      </c>
      <c r="L28" s="2">
        <v>107</v>
      </c>
      <c r="M28" s="2">
        <v>17</v>
      </c>
      <c r="N28" s="2">
        <v>28</v>
      </c>
      <c r="O28" s="2">
        <v>23</v>
      </c>
      <c r="P28" s="2">
        <v>22</v>
      </c>
      <c r="Q28" s="25">
        <f t="shared" si="8"/>
        <v>157</v>
      </c>
      <c r="R28" s="26">
        <f t="shared" si="9"/>
        <v>235.5</v>
      </c>
      <c r="S28" s="25">
        <v>19</v>
      </c>
      <c r="T28" s="59">
        <v>26</v>
      </c>
      <c r="U28" s="25">
        <v>21</v>
      </c>
      <c r="V28" s="59">
        <v>24</v>
      </c>
      <c r="W28" s="25">
        <v>11</v>
      </c>
      <c r="X28" s="59">
        <v>107</v>
      </c>
      <c r="Y28" s="25">
        <f t="shared" si="10"/>
        <v>157</v>
      </c>
      <c r="Z28" s="26">
        <f t="shared" si="11"/>
        <v>78.5</v>
      </c>
      <c r="AA28" s="25">
        <v>20</v>
      </c>
      <c r="AB28" s="60">
        <v>25</v>
      </c>
      <c r="AC28" s="26">
        <f t="shared" si="12"/>
        <v>25</v>
      </c>
      <c r="AD28" s="30">
        <f t="shared" si="13"/>
        <v>385</v>
      </c>
    </row>
    <row r="29" spans="1:30" x14ac:dyDescent="0.3">
      <c r="A29" s="94">
        <v>25</v>
      </c>
      <c r="B29" s="13" t="s">
        <v>19</v>
      </c>
      <c r="C29" s="3" t="s">
        <v>17</v>
      </c>
      <c r="D29" s="3" t="s">
        <v>164</v>
      </c>
      <c r="E29" s="5">
        <v>38201</v>
      </c>
      <c r="F29" s="57" t="s">
        <v>167</v>
      </c>
      <c r="G29" s="5" t="s">
        <v>166</v>
      </c>
      <c r="H29" s="2">
        <v>15</v>
      </c>
      <c r="I29" s="25">
        <v>44</v>
      </c>
      <c r="J29" s="26">
        <f t="shared" si="7"/>
        <v>88</v>
      </c>
      <c r="K29" s="2">
        <v>22</v>
      </c>
      <c r="L29" s="2">
        <v>23</v>
      </c>
      <c r="M29" s="2">
        <v>21</v>
      </c>
      <c r="N29" s="2">
        <v>24</v>
      </c>
      <c r="O29" s="2">
        <v>21</v>
      </c>
      <c r="P29" s="2">
        <v>24</v>
      </c>
      <c r="Q29" s="25">
        <f t="shared" si="8"/>
        <v>71</v>
      </c>
      <c r="R29" s="26">
        <f t="shared" si="9"/>
        <v>106.5</v>
      </c>
      <c r="S29" s="25">
        <v>22</v>
      </c>
      <c r="T29" s="59">
        <v>23</v>
      </c>
      <c r="U29" s="25">
        <v>42</v>
      </c>
      <c r="V29" s="59">
        <v>3</v>
      </c>
      <c r="W29" s="25">
        <v>10</v>
      </c>
      <c r="X29" s="59">
        <v>134</v>
      </c>
      <c r="Y29" s="25">
        <f t="shared" si="10"/>
        <v>160</v>
      </c>
      <c r="Z29" s="26">
        <f t="shared" si="11"/>
        <v>80</v>
      </c>
      <c r="AA29" s="25">
        <v>24</v>
      </c>
      <c r="AB29" s="60">
        <v>21</v>
      </c>
      <c r="AC29" s="26">
        <f t="shared" si="12"/>
        <v>21</v>
      </c>
      <c r="AD29" s="30">
        <f t="shared" si="13"/>
        <v>295.5</v>
      </c>
    </row>
    <row r="30" spans="1:30" x14ac:dyDescent="0.3">
      <c r="A30" s="94">
        <v>26</v>
      </c>
      <c r="B30" s="3" t="s">
        <v>55</v>
      </c>
      <c r="C30" s="3" t="s">
        <v>14</v>
      </c>
      <c r="D30" s="3" t="s">
        <v>164</v>
      </c>
      <c r="E30" s="4">
        <v>36629</v>
      </c>
      <c r="F30" s="4" t="s">
        <v>166</v>
      </c>
      <c r="G30" s="4" t="s">
        <v>166</v>
      </c>
      <c r="H30" s="2">
        <v>20</v>
      </c>
      <c r="I30" s="25">
        <v>25</v>
      </c>
      <c r="J30" s="26">
        <f t="shared" si="7"/>
        <v>50</v>
      </c>
      <c r="K30" s="2">
        <v>15</v>
      </c>
      <c r="L30" s="2">
        <v>44</v>
      </c>
      <c r="M30" s="2">
        <v>16</v>
      </c>
      <c r="N30" s="2">
        <v>35</v>
      </c>
      <c r="O30" s="2">
        <v>15</v>
      </c>
      <c r="P30" s="2">
        <v>44</v>
      </c>
      <c r="Q30" s="25">
        <f t="shared" si="8"/>
        <v>123</v>
      </c>
      <c r="R30" s="26">
        <f t="shared" si="9"/>
        <v>184.5</v>
      </c>
      <c r="S30" s="25">
        <v>25</v>
      </c>
      <c r="T30" s="59">
        <v>20</v>
      </c>
      <c r="U30" s="25">
        <v>26</v>
      </c>
      <c r="V30" s="59">
        <v>19</v>
      </c>
      <c r="W30" s="25">
        <v>26</v>
      </c>
      <c r="X30" s="59">
        <v>19</v>
      </c>
      <c r="Y30" s="25">
        <f t="shared" si="10"/>
        <v>58</v>
      </c>
      <c r="Z30" s="26">
        <f t="shared" si="11"/>
        <v>29</v>
      </c>
      <c r="AA30" s="25">
        <v>25</v>
      </c>
      <c r="AB30" s="60">
        <v>20</v>
      </c>
      <c r="AC30" s="26">
        <f t="shared" si="12"/>
        <v>20</v>
      </c>
      <c r="AD30" s="30">
        <f t="shared" si="13"/>
        <v>283.5</v>
      </c>
    </row>
    <row r="31" spans="1:30" x14ac:dyDescent="0.3">
      <c r="A31" s="94">
        <v>27</v>
      </c>
      <c r="B31" s="3" t="s">
        <v>59</v>
      </c>
      <c r="C31" s="3" t="s">
        <v>11</v>
      </c>
      <c r="D31" s="3" t="s">
        <v>164</v>
      </c>
      <c r="E31" s="4">
        <v>37574</v>
      </c>
      <c r="F31" s="4" t="s">
        <v>166</v>
      </c>
      <c r="G31" s="4" t="s">
        <v>166</v>
      </c>
      <c r="H31" s="2">
        <v>19</v>
      </c>
      <c r="I31" s="25">
        <v>26</v>
      </c>
      <c r="J31" s="26">
        <f t="shared" si="7"/>
        <v>52</v>
      </c>
      <c r="K31" s="2">
        <v>17</v>
      </c>
      <c r="L31" s="2">
        <v>28</v>
      </c>
      <c r="M31" s="2">
        <v>20</v>
      </c>
      <c r="N31" s="2">
        <v>25</v>
      </c>
      <c r="O31" s="2">
        <v>16</v>
      </c>
      <c r="P31" s="2">
        <v>35</v>
      </c>
      <c r="Q31" s="25">
        <f t="shared" si="8"/>
        <v>88</v>
      </c>
      <c r="R31" s="26">
        <f t="shared" si="9"/>
        <v>132</v>
      </c>
      <c r="S31" s="25">
        <v>23</v>
      </c>
      <c r="T31" s="59">
        <v>22</v>
      </c>
      <c r="U31" s="25">
        <v>24</v>
      </c>
      <c r="V31" s="59">
        <v>21</v>
      </c>
      <c r="W31" s="25">
        <v>25</v>
      </c>
      <c r="X31" s="59">
        <v>20</v>
      </c>
      <c r="Y31" s="25">
        <f t="shared" si="10"/>
        <v>63</v>
      </c>
      <c r="Z31" s="26">
        <f t="shared" si="11"/>
        <v>31.5</v>
      </c>
      <c r="AA31" s="25">
        <v>23</v>
      </c>
      <c r="AB31" s="60">
        <v>22</v>
      </c>
      <c r="AC31" s="26">
        <f t="shared" si="12"/>
        <v>22</v>
      </c>
      <c r="AD31" s="30">
        <f t="shared" si="13"/>
        <v>237.5</v>
      </c>
    </row>
    <row r="32" spans="1:30" x14ac:dyDescent="0.3">
      <c r="A32" s="94">
        <v>28</v>
      </c>
      <c r="B32" s="3" t="s">
        <v>45</v>
      </c>
      <c r="C32" s="3" t="s">
        <v>31</v>
      </c>
      <c r="D32" s="3" t="s">
        <v>164</v>
      </c>
      <c r="E32" s="4">
        <v>38541</v>
      </c>
      <c r="F32" s="57" t="s">
        <v>167</v>
      </c>
      <c r="G32" s="57" t="s">
        <v>167</v>
      </c>
      <c r="H32" s="2">
        <v>23</v>
      </c>
      <c r="I32" s="25">
        <v>22</v>
      </c>
      <c r="J32" s="26">
        <f t="shared" si="7"/>
        <v>44</v>
      </c>
      <c r="K32" s="2"/>
      <c r="L32" s="2"/>
      <c r="M32" s="2">
        <v>26</v>
      </c>
      <c r="N32" s="2">
        <v>19</v>
      </c>
      <c r="O32" s="2">
        <v>22</v>
      </c>
      <c r="P32" s="2">
        <v>23</v>
      </c>
      <c r="Q32" s="25">
        <f t="shared" si="8"/>
        <v>42</v>
      </c>
      <c r="R32" s="26">
        <f t="shared" si="9"/>
        <v>63</v>
      </c>
      <c r="S32" s="25">
        <v>30</v>
      </c>
      <c r="T32" s="59">
        <v>15</v>
      </c>
      <c r="U32" s="25">
        <v>27</v>
      </c>
      <c r="V32" s="59">
        <v>18</v>
      </c>
      <c r="W32" s="25">
        <v>28</v>
      </c>
      <c r="X32" s="59">
        <v>17</v>
      </c>
      <c r="Y32" s="25">
        <f t="shared" si="10"/>
        <v>50</v>
      </c>
      <c r="Z32" s="26">
        <f t="shared" si="11"/>
        <v>25</v>
      </c>
      <c r="AA32" s="25">
        <v>30</v>
      </c>
      <c r="AB32" s="60">
        <v>15</v>
      </c>
      <c r="AC32" s="26">
        <f t="shared" si="12"/>
        <v>15</v>
      </c>
      <c r="AD32" s="30">
        <f t="shared" si="13"/>
        <v>147</v>
      </c>
    </row>
    <row r="33" spans="1:30" x14ac:dyDescent="0.3">
      <c r="A33" s="94">
        <v>29</v>
      </c>
      <c r="B33" s="3" t="s">
        <v>54</v>
      </c>
      <c r="C33" s="3" t="s">
        <v>11</v>
      </c>
      <c r="D33" s="3" t="s">
        <v>164</v>
      </c>
      <c r="E33" s="4">
        <v>38752</v>
      </c>
      <c r="F33" s="57" t="s">
        <v>167</v>
      </c>
      <c r="G33" s="57" t="s">
        <v>167</v>
      </c>
      <c r="H33" s="2">
        <v>33</v>
      </c>
      <c r="I33" s="25">
        <v>12</v>
      </c>
      <c r="J33" s="26">
        <f t="shared" si="7"/>
        <v>24</v>
      </c>
      <c r="K33" s="2">
        <v>28</v>
      </c>
      <c r="L33" s="2">
        <v>17</v>
      </c>
      <c r="M33" s="2">
        <v>25</v>
      </c>
      <c r="N33" s="2">
        <v>20</v>
      </c>
      <c r="O33" s="2">
        <v>19</v>
      </c>
      <c r="P33" s="2">
        <v>26</v>
      </c>
      <c r="Q33" s="25">
        <f t="shared" si="8"/>
        <v>63</v>
      </c>
      <c r="R33" s="26">
        <f t="shared" si="9"/>
        <v>94.5</v>
      </c>
      <c r="S33" s="25">
        <v>40</v>
      </c>
      <c r="T33" s="59">
        <v>5</v>
      </c>
      <c r="U33" s="25">
        <v>34</v>
      </c>
      <c r="V33" s="59">
        <v>11</v>
      </c>
      <c r="W33" s="25">
        <v>35</v>
      </c>
      <c r="X33" s="59">
        <v>10</v>
      </c>
      <c r="Y33" s="25">
        <f t="shared" si="10"/>
        <v>26</v>
      </c>
      <c r="Z33" s="26">
        <f t="shared" si="11"/>
        <v>13</v>
      </c>
      <c r="AA33" s="25">
        <v>37</v>
      </c>
      <c r="AB33" s="60">
        <v>8</v>
      </c>
      <c r="AC33" s="26">
        <f t="shared" si="12"/>
        <v>8</v>
      </c>
      <c r="AD33" s="30">
        <f t="shared" si="13"/>
        <v>139.5</v>
      </c>
    </row>
    <row r="34" spans="1:30" x14ac:dyDescent="0.3">
      <c r="A34" s="94">
        <v>30</v>
      </c>
      <c r="B34" s="3" t="s">
        <v>25</v>
      </c>
      <c r="C34" s="3" t="s">
        <v>9</v>
      </c>
      <c r="D34" s="3" t="s">
        <v>164</v>
      </c>
      <c r="E34" s="5">
        <v>38404</v>
      </c>
      <c r="F34" s="57" t="s">
        <v>167</v>
      </c>
      <c r="G34" s="5" t="s">
        <v>166</v>
      </c>
      <c r="H34" s="2"/>
      <c r="I34" s="25">
        <v>0</v>
      </c>
      <c r="J34" s="26">
        <f t="shared" si="7"/>
        <v>0</v>
      </c>
      <c r="K34" s="2">
        <v>27</v>
      </c>
      <c r="L34" s="2">
        <v>18</v>
      </c>
      <c r="M34" s="2">
        <v>24</v>
      </c>
      <c r="N34" s="2">
        <v>21</v>
      </c>
      <c r="O34" s="2">
        <v>27</v>
      </c>
      <c r="P34" s="2">
        <v>18</v>
      </c>
      <c r="Q34" s="25">
        <f t="shared" si="8"/>
        <v>57</v>
      </c>
      <c r="R34" s="26">
        <f t="shared" si="9"/>
        <v>85.5</v>
      </c>
      <c r="S34" s="25">
        <v>21</v>
      </c>
      <c r="T34" s="59">
        <v>24</v>
      </c>
      <c r="U34" s="25">
        <v>31</v>
      </c>
      <c r="V34" s="59">
        <v>14</v>
      </c>
      <c r="W34" s="25">
        <v>34</v>
      </c>
      <c r="X34" s="59">
        <v>11</v>
      </c>
      <c r="Y34" s="25">
        <f t="shared" si="10"/>
        <v>49</v>
      </c>
      <c r="Z34" s="26">
        <f t="shared" si="11"/>
        <v>24.5</v>
      </c>
      <c r="AA34" s="25">
        <v>31</v>
      </c>
      <c r="AB34" s="60">
        <v>14</v>
      </c>
      <c r="AC34" s="26">
        <f t="shared" si="12"/>
        <v>14</v>
      </c>
      <c r="AD34" s="30">
        <f t="shared" si="13"/>
        <v>124</v>
      </c>
    </row>
    <row r="35" spans="1:30" x14ac:dyDescent="0.3">
      <c r="A35" s="94">
        <v>31</v>
      </c>
      <c r="B35" s="3" t="s">
        <v>63</v>
      </c>
      <c r="C35" s="3" t="s">
        <v>31</v>
      </c>
      <c r="D35" s="3" t="s">
        <v>164</v>
      </c>
      <c r="E35" s="4">
        <v>37835</v>
      </c>
      <c r="F35" s="4" t="s">
        <v>166</v>
      </c>
      <c r="G35" s="4" t="s">
        <v>166</v>
      </c>
      <c r="H35" s="2">
        <v>29</v>
      </c>
      <c r="I35" s="25">
        <v>16</v>
      </c>
      <c r="J35" s="26">
        <f t="shared" si="7"/>
        <v>32</v>
      </c>
      <c r="K35" s="2">
        <v>26</v>
      </c>
      <c r="L35" s="2">
        <v>19</v>
      </c>
      <c r="M35" s="2"/>
      <c r="N35" s="18"/>
      <c r="O35" s="2"/>
      <c r="P35" s="18"/>
      <c r="Q35" s="25">
        <f t="shared" si="8"/>
        <v>19</v>
      </c>
      <c r="R35" s="26">
        <f t="shared" si="9"/>
        <v>28.5</v>
      </c>
      <c r="S35" s="25">
        <v>37</v>
      </c>
      <c r="T35" s="59">
        <v>8</v>
      </c>
      <c r="U35" s="25">
        <v>17</v>
      </c>
      <c r="V35" s="59">
        <v>28</v>
      </c>
      <c r="W35" s="25">
        <v>31</v>
      </c>
      <c r="X35" s="59">
        <v>14</v>
      </c>
      <c r="Y35" s="25">
        <f t="shared" si="10"/>
        <v>50</v>
      </c>
      <c r="Z35" s="26">
        <f t="shared" si="11"/>
        <v>25</v>
      </c>
      <c r="AA35" s="25">
        <v>28</v>
      </c>
      <c r="AB35" s="60">
        <v>17</v>
      </c>
      <c r="AC35" s="26">
        <f t="shared" si="12"/>
        <v>17</v>
      </c>
      <c r="AD35" s="30">
        <f t="shared" si="13"/>
        <v>102.5</v>
      </c>
    </row>
    <row r="36" spans="1:30" x14ac:dyDescent="0.3">
      <c r="A36" s="94">
        <v>32</v>
      </c>
      <c r="B36" s="3" t="s">
        <v>35</v>
      </c>
      <c r="C36" s="3" t="s">
        <v>9</v>
      </c>
      <c r="D36" s="3" t="s">
        <v>164</v>
      </c>
      <c r="E36" s="4">
        <v>38384</v>
      </c>
      <c r="F36" s="57" t="s">
        <v>167</v>
      </c>
      <c r="G36" s="4" t="s">
        <v>166</v>
      </c>
      <c r="H36" s="2">
        <v>24</v>
      </c>
      <c r="I36" s="25">
        <v>21</v>
      </c>
      <c r="J36" s="26">
        <f t="shared" si="7"/>
        <v>42</v>
      </c>
      <c r="K36" s="2"/>
      <c r="L36" s="18"/>
      <c r="M36" s="2"/>
      <c r="N36" s="18"/>
      <c r="O36" s="2"/>
      <c r="P36" s="18"/>
      <c r="Q36" s="25">
        <f t="shared" si="8"/>
        <v>0</v>
      </c>
      <c r="R36" s="26">
        <f t="shared" si="9"/>
        <v>0</v>
      </c>
      <c r="S36" s="25">
        <v>31</v>
      </c>
      <c r="T36" s="59">
        <v>14</v>
      </c>
      <c r="U36" s="25">
        <v>32</v>
      </c>
      <c r="V36" s="59">
        <v>13</v>
      </c>
      <c r="W36" s="25">
        <v>24</v>
      </c>
      <c r="X36" s="59">
        <v>21</v>
      </c>
      <c r="Y36" s="25">
        <f t="shared" si="10"/>
        <v>48</v>
      </c>
      <c r="Z36" s="26">
        <f t="shared" si="11"/>
        <v>24</v>
      </c>
      <c r="AA36" s="25">
        <v>32</v>
      </c>
      <c r="AB36" s="60">
        <v>13</v>
      </c>
      <c r="AC36" s="26">
        <f t="shared" si="12"/>
        <v>13</v>
      </c>
      <c r="AD36" s="30">
        <f t="shared" si="13"/>
        <v>79</v>
      </c>
    </row>
    <row r="37" spans="1:30" x14ac:dyDescent="0.3">
      <c r="A37" s="94">
        <v>33</v>
      </c>
      <c r="B37" s="3" t="s">
        <v>58</v>
      </c>
      <c r="C37" s="3" t="s">
        <v>13</v>
      </c>
      <c r="D37" s="3" t="s">
        <v>164</v>
      </c>
      <c r="E37" s="4">
        <v>38659</v>
      </c>
      <c r="F37" s="57" t="s">
        <v>167</v>
      </c>
      <c r="G37" s="57" t="s">
        <v>167</v>
      </c>
      <c r="H37" s="2"/>
      <c r="I37" s="25">
        <v>0</v>
      </c>
      <c r="J37" s="26">
        <f t="shared" ref="J37:J56" si="14">PRODUCT(I37,2)</f>
        <v>0</v>
      </c>
      <c r="K37" s="2">
        <v>25</v>
      </c>
      <c r="L37" s="2">
        <v>20</v>
      </c>
      <c r="M37" s="2">
        <v>28</v>
      </c>
      <c r="N37" s="2">
        <v>17</v>
      </c>
      <c r="O37" s="2">
        <v>37</v>
      </c>
      <c r="P37" s="2">
        <v>8</v>
      </c>
      <c r="Q37" s="25">
        <f t="shared" ref="Q37:Q56" si="15">SUM(L37,N37,P37)</f>
        <v>45</v>
      </c>
      <c r="R37" s="26">
        <f t="shared" ref="R37:R56" si="16">PRODUCT(Q37,1.5)</f>
        <v>67.5</v>
      </c>
      <c r="S37" s="25">
        <v>38</v>
      </c>
      <c r="T37" s="59">
        <v>7</v>
      </c>
      <c r="U37" s="25">
        <v>41</v>
      </c>
      <c r="V37" s="59">
        <v>4</v>
      </c>
      <c r="W37" s="25">
        <v>40</v>
      </c>
      <c r="X37" s="59">
        <v>5</v>
      </c>
      <c r="Y37" s="25">
        <f t="shared" ref="Y37:Y59" si="17">SUM(T37,V37,X37)</f>
        <v>16</v>
      </c>
      <c r="Z37" s="26">
        <f t="shared" ref="Z37:Z59" si="18">PRODUCT(Y37,0.5)</f>
        <v>8</v>
      </c>
      <c r="AA37" s="25">
        <v>42</v>
      </c>
      <c r="AB37" s="60">
        <v>3</v>
      </c>
      <c r="AC37" s="26">
        <f t="shared" ref="AC37:AC59" si="19">PRODUCT(AB37,1)</f>
        <v>3</v>
      </c>
      <c r="AD37" s="30">
        <f t="shared" si="13"/>
        <v>78.5</v>
      </c>
    </row>
    <row r="38" spans="1:30" x14ac:dyDescent="0.3">
      <c r="A38" s="94">
        <v>34</v>
      </c>
      <c r="B38" s="3" t="s">
        <v>40</v>
      </c>
      <c r="C38" s="3" t="s">
        <v>18</v>
      </c>
      <c r="D38" s="3" t="s">
        <v>164</v>
      </c>
      <c r="E38" s="4">
        <v>38852</v>
      </c>
      <c r="F38" s="57" t="s">
        <v>167</v>
      </c>
      <c r="G38" s="57" t="s">
        <v>167</v>
      </c>
      <c r="H38" s="2">
        <v>38</v>
      </c>
      <c r="I38" s="25">
        <v>7</v>
      </c>
      <c r="J38" s="26">
        <f t="shared" si="14"/>
        <v>14</v>
      </c>
      <c r="K38" s="2">
        <v>32</v>
      </c>
      <c r="L38" s="2">
        <v>13</v>
      </c>
      <c r="M38" s="2">
        <v>30</v>
      </c>
      <c r="N38" s="2">
        <v>15</v>
      </c>
      <c r="O38" s="2">
        <v>31</v>
      </c>
      <c r="P38" s="2">
        <v>14</v>
      </c>
      <c r="Q38" s="25">
        <f t="shared" si="15"/>
        <v>42</v>
      </c>
      <c r="R38" s="26">
        <f t="shared" si="16"/>
        <v>63</v>
      </c>
      <c r="S38" s="3"/>
      <c r="T38" s="3"/>
      <c r="U38" s="3"/>
      <c r="V38" s="3"/>
      <c r="W38" s="3"/>
      <c r="X38" s="3"/>
      <c r="Y38" s="25">
        <f t="shared" si="17"/>
        <v>0</v>
      </c>
      <c r="Z38" s="26">
        <f t="shared" si="18"/>
        <v>0</v>
      </c>
      <c r="AA38" s="3"/>
      <c r="AB38" s="25">
        <v>0</v>
      </c>
      <c r="AC38" s="26">
        <f t="shared" si="19"/>
        <v>0</v>
      </c>
      <c r="AD38" s="30">
        <f t="shared" si="13"/>
        <v>77</v>
      </c>
    </row>
    <row r="39" spans="1:30" x14ac:dyDescent="0.3">
      <c r="A39" s="94">
        <v>35</v>
      </c>
      <c r="B39" s="3" t="s">
        <v>24</v>
      </c>
      <c r="C39" s="3" t="s">
        <v>18</v>
      </c>
      <c r="D39" s="3" t="s">
        <v>164</v>
      </c>
      <c r="E39" s="5">
        <v>37769</v>
      </c>
      <c r="F39" s="5" t="s">
        <v>166</v>
      </c>
      <c r="G39" s="5" t="s">
        <v>166</v>
      </c>
      <c r="H39" s="2">
        <v>39</v>
      </c>
      <c r="I39" s="25">
        <v>6</v>
      </c>
      <c r="J39" s="26">
        <f t="shared" si="14"/>
        <v>12</v>
      </c>
      <c r="K39" s="2">
        <v>36</v>
      </c>
      <c r="L39" s="2">
        <v>9</v>
      </c>
      <c r="M39" s="2">
        <v>33</v>
      </c>
      <c r="N39" s="2">
        <v>12</v>
      </c>
      <c r="O39" s="2">
        <v>32</v>
      </c>
      <c r="P39" s="2">
        <v>13</v>
      </c>
      <c r="Q39" s="25">
        <f t="shared" si="15"/>
        <v>34</v>
      </c>
      <c r="R39" s="26">
        <f t="shared" si="16"/>
        <v>51</v>
      </c>
      <c r="S39" s="25">
        <v>41</v>
      </c>
      <c r="T39" s="59">
        <v>4</v>
      </c>
      <c r="U39" s="25">
        <v>36</v>
      </c>
      <c r="V39" s="59">
        <v>9</v>
      </c>
      <c r="W39" s="25">
        <v>39</v>
      </c>
      <c r="X39" s="59">
        <v>6</v>
      </c>
      <c r="Y39" s="25">
        <f t="shared" si="17"/>
        <v>19</v>
      </c>
      <c r="Z39" s="26">
        <f t="shared" si="18"/>
        <v>9.5</v>
      </c>
      <c r="AA39" s="25">
        <v>41</v>
      </c>
      <c r="AB39" s="60">
        <v>4</v>
      </c>
      <c r="AC39" s="26">
        <f t="shared" si="19"/>
        <v>4</v>
      </c>
      <c r="AD39" s="30">
        <f t="shared" si="13"/>
        <v>76.5</v>
      </c>
    </row>
    <row r="40" spans="1:30" x14ac:dyDescent="0.3">
      <c r="A40" s="94">
        <v>36</v>
      </c>
      <c r="B40" s="3" t="s">
        <v>121</v>
      </c>
      <c r="C40" s="3" t="s">
        <v>80</v>
      </c>
      <c r="D40" s="3" t="s">
        <v>164</v>
      </c>
      <c r="E40" s="4">
        <v>38540</v>
      </c>
      <c r="F40" s="57" t="s">
        <v>167</v>
      </c>
      <c r="G40" s="57" t="s">
        <v>167</v>
      </c>
      <c r="H40" s="2">
        <v>37</v>
      </c>
      <c r="I40" s="25">
        <v>8</v>
      </c>
      <c r="J40" s="26">
        <f t="shared" si="14"/>
        <v>16</v>
      </c>
      <c r="K40" s="2">
        <v>29</v>
      </c>
      <c r="L40" s="2">
        <v>16</v>
      </c>
      <c r="M40" s="2">
        <v>38</v>
      </c>
      <c r="N40" s="2">
        <v>7</v>
      </c>
      <c r="O40" s="2">
        <v>28</v>
      </c>
      <c r="P40" s="2">
        <v>17</v>
      </c>
      <c r="Q40" s="25">
        <f t="shared" si="15"/>
        <v>40</v>
      </c>
      <c r="R40" s="26">
        <f t="shared" si="16"/>
        <v>60</v>
      </c>
      <c r="S40" s="3"/>
      <c r="T40" s="3"/>
      <c r="U40" s="3"/>
      <c r="V40" s="3"/>
      <c r="W40" s="3"/>
      <c r="X40" s="3"/>
      <c r="Y40" s="25">
        <f t="shared" si="17"/>
        <v>0</v>
      </c>
      <c r="Z40" s="26">
        <f t="shared" si="18"/>
        <v>0</v>
      </c>
      <c r="AA40" s="3"/>
      <c r="AB40" s="25">
        <v>0</v>
      </c>
      <c r="AC40" s="26">
        <f t="shared" si="19"/>
        <v>0</v>
      </c>
      <c r="AD40" s="30">
        <f t="shared" si="13"/>
        <v>76</v>
      </c>
    </row>
    <row r="41" spans="1:30" x14ac:dyDescent="0.3">
      <c r="A41" s="94">
        <v>37</v>
      </c>
      <c r="B41" s="3" t="s">
        <v>44</v>
      </c>
      <c r="C41" s="3" t="s">
        <v>17</v>
      </c>
      <c r="D41" s="3" t="s">
        <v>164</v>
      </c>
      <c r="E41" s="4">
        <v>38701</v>
      </c>
      <c r="F41" s="57" t="s">
        <v>167</v>
      </c>
      <c r="G41" s="57" t="s">
        <v>167</v>
      </c>
      <c r="H41" s="2">
        <v>27</v>
      </c>
      <c r="I41" s="25">
        <v>18</v>
      </c>
      <c r="J41" s="26">
        <f t="shared" si="14"/>
        <v>36</v>
      </c>
      <c r="K41" s="2"/>
      <c r="L41" s="18"/>
      <c r="M41" s="2"/>
      <c r="N41" s="2"/>
      <c r="O41" s="2"/>
      <c r="P41" s="2"/>
      <c r="Q41" s="25">
        <f t="shared" si="15"/>
        <v>0</v>
      </c>
      <c r="R41" s="26">
        <f t="shared" si="16"/>
        <v>0</v>
      </c>
      <c r="S41" s="25">
        <v>29</v>
      </c>
      <c r="T41" s="59">
        <v>16</v>
      </c>
      <c r="U41" s="25">
        <v>37</v>
      </c>
      <c r="V41" s="59">
        <v>8</v>
      </c>
      <c r="W41" s="25">
        <v>22</v>
      </c>
      <c r="X41" s="59">
        <v>23</v>
      </c>
      <c r="Y41" s="25">
        <f t="shared" si="17"/>
        <v>47</v>
      </c>
      <c r="Z41" s="26">
        <f t="shared" si="18"/>
        <v>23.5</v>
      </c>
      <c r="AA41" s="25">
        <v>33</v>
      </c>
      <c r="AB41" s="60">
        <v>12</v>
      </c>
      <c r="AC41" s="26">
        <f t="shared" si="19"/>
        <v>12</v>
      </c>
      <c r="AD41" s="30">
        <f t="shared" si="13"/>
        <v>71.5</v>
      </c>
    </row>
    <row r="42" spans="1:30" x14ac:dyDescent="0.3">
      <c r="A42" s="94">
        <v>38</v>
      </c>
      <c r="B42" s="3" t="s">
        <v>65</v>
      </c>
      <c r="C42" s="3" t="s">
        <v>56</v>
      </c>
      <c r="D42" s="3" t="s">
        <v>164</v>
      </c>
      <c r="E42" s="5">
        <v>38551</v>
      </c>
      <c r="F42" s="56" t="s">
        <v>167</v>
      </c>
      <c r="G42" s="56" t="s">
        <v>167</v>
      </c>
      <c r="H42" s="2"/>
      <c r="I42" s="25">
        <v>0</v>
      </c>
      <c r="J42" s="26">
        <f t="shared" si="14"/>
        <v>0</v>
      </c>
      <c r="K42" s="2">
        <v>31</v>
      </c>
      <c r="L42" s="2">
        <v>14</v>
      </c>
      <c r="M42" s="2">
        <v>27</v>
      </c>
      <c r="N42" s="2">
        <v>18</v>
      </c>
      <c r="O42" s="2">
        <v>30</v>
      </c>
      <c r="P42" s="2">
        <v>15</v>
      </c>
      <c r="Q42" s="25">
        <f t="shared" si="15"/>
        <v>47</v>
      </c>
      <c r="R42" s="26">
        <f t="shared" si="16"/>
        <v>70.5</v>
      </c>
      <c r="S42" s="3"/>
      <c r="T42" s="3"/>
      <c r="U42" s="3"/>
      <c r="V42" s="3"/>
      <c r="W42" s="3"/>
      <c r="X42" s="3"/>
      <c r="Y42" s="25">
        <f t="shared" si="17"/>
        <v>0</v>
      </c>
      <c r="Z42" s="26">
        <f t="shared" si="18"/>
        <v>0</v>
      </c>
      <c r="AA42" s="3"/>
      <c r="AB42" s="25">
        <v>0</v>
      </c>
      <c r="AC42" s="26">
        <f t="shared" si="19"/>
        <v>0</v>
      </c>
      <c r="AD42" s="30">
        <f t="shared" si="13"/>
        <v>70.5</v>
      </c>
    </row>
    <row r="43" spans="1:30" x14ac:dyDescent="0.3">
      <c r="A43" s="94">
        <v>39</v>
      </c>
      <c r="B43" s="3" t="s">
        <v>149</v>
      </c>
      <c r="C43" s="3" t="s">
        <v>37</v>
      </c>
      <c r="D43" s="3" t="s">
        <v>164</v>
      </c>
      <c r="E43" s="12">
        <v>38787</v>
      </c>
      <c r="F43" s="55" t="s">
        <v>167</v>
      </c>
      <c r="G43" s="55" t="s">
        <v>167</v>
      </c>
      <c r="H43" s="2"/>
      <c r="I43" s="25">
        <v>0</v>
      </c>
      <c r="J43" s="26">
        <f t="shared" si="14"/>
        <v>0</v>
      </c>
      <c r="K43" s="2">
        <v>24</v>
      </c>
      <c r="L43" s="2">
        <v>21</v>
      </c>
      <c r="M43" s="2">
        <v>31</v>
      </c>
      <c r="N43" s="2">
        <v>14</v>
      </c>
      <c r="O43" s="2">
        <v>35</v>
      </c>
      <c r="P43" s="2">
        <v>10</v>
      </c>
      <c r="Q43" s="25">
        <f t="shared" si="15"/>
        <v>45</v>
      </c>
      <c r="R43" s="26">
        <f t="shared" si="16"/>
        <v>67.5</v>
      </c>
      <c r="S43" s="3"/>
      <c r="T43" s="3"/>
      <c r="U43" s="3"/>
      <c r="V43" s="3"/>
      <c r="W43" s="3"/>
      <c r="X43" s="3"/>
      <c r="Y43" s="25">
        <f t="shared" si="17"/>
        <v>0</v>
      </c>
      <c r="Z43" s="26">
        <f t="shared" si="18"/>
        <v>0</v>
      </c>
      <c r="AA43" s="3"/>
      <c r="AB43" s="25">
        <v>0</v>
      </c>
      <c r="AC43" s="26">
        <f t="shared" si="19"/>
        <v>0</v>
      </c>
      <c r="AD43" s="30">
        <f t="shared" si="13"/>
        <v>67.5</v>
      </c>
    </row>
    <row r="44" spans="1:30" x14ac:dyDescent="0.3">
      <c r="A44" s="94">
        <v>40</v>
      </c>
      <c r="B44" s="3" t="s">
        <v>123</v>
      </c>
      <c r="C44" s="3" t="s">
        <v>23</v>
      </c>
      <c r="D44" s="3" t="s">
        <v>164</v>
      </c>
      <c r="E44" s="5">
        <v>36962</v>
      </c>
      <c r="F44" s="5" t="s">
        <v>166</v>
      </c>
      <c r="G44" s="5" t="s">
        <v>166</v>
      </c>
      <c r="H44" s="2">
        <v>32</v>
      </c>
      <c r="I44" s="25">
        <v>13</v>
      </c>
      <c r="J44" s="26">
        <f t="shared" si="14"/>
        <v>26</v>
      </c>
      <c r="K44" s="2"/>
      <c r="L44" s="2"/>
      <c r="M44" s="2"/>
      <c r="N44" s="2"/>
      <c r="O44" s="2"/>
      <c r="P44" s="2"/>
      <c r="Q44" s="25">
        <f t="shared" si="15"/>
        <v>0</v>
      </c>
      <c r="R44" s="26">
        <f t="shared" si="16"/>
        <v>0</v>
      </c>
      <c r="S44" s="25">
        <v>33</v>
      </c>
      <c r="T44" s="59">
        <v>12</v>
      </c>
      <c r="U44" s="25">
        <v>25</v>
      </c>
      <c r="V44" s="59">
        <v>20</v>
      </c>
      <c r="W44" s="25">
        <v>27</v>
      </c>
      <c r="X44" s="59">
        <v>18</v>
      </c>
      <c r="Y44" s="25">
        <f t="shared" si="17"/>
        <v>50</v>
      </c>
      <c r="Z44" s="26">
        <f t="shared" si="18"/>
        <v>25</v>
      </c>
      <c r="AA44" s="25">
        <v>29</v>
      </c>
      <c r="AB44" s="60">
        <v>16</v>
      </c>
      <c r="AC44" s="26">
        <f t="shared" si="19"/>
        <v>16</v>
      </c>
      <c r="AD44" s="30">
        <f t="shared" si="13"/>
        <v>67</v>
      </c>
    </row>
    <row r="45" spans="1:30" x14ac:dyDescent="0.3">
      <c r="A45" s="94">
        <v>41</v>
      </c>
      <c r="B45" s="3" t="s">
        <v>41</v>
      </c>
      <c r="C45" s="3" t="s">
        <v>37</v>
      </c>
      <c r="D45" s="3" t="s">
        <v>164</v>
      </c>
      <c r="E45" s="5">
        <v>38581</v>
      </c>
      <c r="F45" s="56" t="s">
        <v>167</v>
      </c>
      <c r="G45" s="56" t="s">
        <v>167</v>
      </c>
      <c r="H45" s="2"/>
      <c r="I45" s="25">
        <v>0</v>
      </c>
      <c r="J45" s="26">
        <f t="shared" si="14"/>
        <v>0</v>
      </c>
      <c r="K45" s="2">
        <v>33</v>
      </c>
      <c r="L45" s="2">
        <v>12</v>
      </c>
      <c r="M45" s="2">
        <v>29</v>
      </c>
      <c r="N45" s="2">
        <v>16</v>
      </c>
      <c r="O45" s="2">
        <v>29</v>
      </c>
      <c r="P45" s="2">
        <v>16</v>
      </c>
      <c r="Q45" s="25">
        <f t="shared" si="15"/>
        <v>44</v>
      </c>
      <c r="R45" s="26">
        <f t="shared" si="16"/>
        <v>66</v>
      </c>
      <c r="S45" s="3"/>
      <c r="T45" s="3"/>
      <c r="U45" s="3"/>
      <c r="V45" s="3"/>
      <c r="W45" s="3"/>
      <c r="X45" s="3"/>
      <c r="Y45" s="25">
        <f t="shared" si="17"/>
        <v>0</v>
      </c>
      <c r="Z45" s="26">
        <f t="shared" si="18"/>
        <v>0</v>
      </c>
      <c r="AA45" s="3"/>
      <c r="AB45" s="25">
        <v>0</v>
      </c>
      <c r="AC45" s="26">
        <f t="shared" si="19"/>
        <v>0</v>
      </c>
      <c r="AD45" s="30">
        <f t="shared" si="13"/>
        <v>66</v>
      </c>
    </row>
    <row r="46" spans="1:30" x14ac:dyDescent="0.3">
      <c r="A46" s="94">
        <v>42</v>
      </c>
      <c r="B46" s="3" t="s">
        <v>64</v>
      </c>
      <c r="C46" s="3" t="s">
        <v>14</v>
      </c>
      <c r="D46" s="3" t="s">
        <v>164</v>
      </c>
      <c r="E46" s="4">
        <v>38479</v>
      </c>
      <c r="F46" s="56" t="s">
        <v>167</v>
      </c>
      <c r="G46" s="4" t="s">
        <v>166</v>
      </c>
      <c r="H46" s="2">
        <v>35</v>
      </c>
      <c r="I46" s="25">
        <v>10</v>
      </c>
      <c r="J46" s="26">
        <f t="shared" si="14"/>
        <v>20</v>
      </c>
      <c r="K46" s="2"/>
      <c r="L46" s="2"/>
      <c r="M46" s="2"/>
      <c r="N46" s="2"/>
      <c r="O46" s="2"/>
      <c r="P46" s="2"/>
      <c r="Q46" s="25">
        <f t="shared" si="15"/>
        <v>0</v>
      </c>
      <c r="R46" s="26">
        <f t="shared" si="16"/>
        <v>0</v>
      </c>
      <c r="S46" s="25">
        <v>34</v>
      </c>
      <c r="T46" s="59">
        <v>11</v>
      </c>
      <c r="U46" s="25">
        <v>18</v>
      </c>
      <c r="V46" s="59">
        <v>27</v>
      </c>
      <c r="W46" s="25">
        <v>29</v>
      </c>
      <c r="X46" s="59">
        <v>16</v>
      </c>
      <c r="Y46" s="25">
        <f t="shared" si="17"/>
        <v>54</v>
      </c>
      <c r="Z46" s="26">
        <f t="shared" si="18"/>
        <v>27</v>
      </c>
      <c r="AA46" s="25">
        <v>27</v>
      </c>
      <c r="AB46" s="60">
        <v>18</v>
      </c>
      <c r="AC46" s="26">
        <f t="shared" si="19"/>
        <v>18</v>
      </c>
      <c r="AD46" s="30">
        <f t="shared" si="13"/>
        <v>65</v>
      </c>
    </row>
    <row r="47" spans="1:30" x14ac:dyDescent="0.3">
      <c r="A47" s="94">
        <v>43</v>
      </c>
      <c r="B47" s="3" t="s">
        <v>36</v>
      </c>
      <c r="C47" s="3" t="s">
        <v>17</v>
      </c>
      <c r="D47" s="3" t="s">
        <v>164</v>
      </c>
      <c r="E47" s="5">
        <v>38153</v>
      </c>
      <c r="F47" s="5" t="s">
        <v>166</v>
      </c>
      <c r="G47" s="5" t="s">
        <v>166</v>
      </c>
      <c r="H47" s="2">
        <v>31</v>
      </c>
      <c r="I47" s="25">
        <v>14</v>
      </c>
      <c r="J47" s="26">
        <f t="shared" si="14"/>
        <v>28</v>
      </c>
      <c r="K47" s="2"/>
      <c r="L47" s="2"/>
      <c r="M47" s="2"/>
      <c r="N47" s="2"/>
      <c r="O47" s="2"/>
      <c r="P47" s="2"/>
      <c r="Q47" s="25">
        <f t="shared" si="15"/>
        <v>0</v>
      </c>
      <c r="R47" s="26">
        <f t="shared" si="16"/>
        <v>0</v>
      </c>
      <c r="S47" s="25">
        <v>27</v>
      </c>
      <c r="T47" s="59">
        <v>18</v>
      </c>
      <c r="U47" s="25">
        <v>30</v>
      </c>
      <c r="V47" s="59">
        <v>15</v>
      </c>
      <c r="W47" s="25">
        <v>33</v>
      </c>
      <c r="X47" s="59">
        <v>12</v>
      </c>
      <c r="Y47" s="25">
        <f t="shared" si="17"/>
        <v>45</v>
      </c>
      <c r="Z47" s="26">
        <f t="shared" si="18"/>
        <v>22.5</v>
      </c>
      <c r="AA47" s="25">
        <v>34</v>
      </c>
      <c r="AB47" s="60">
        <v>11</v>
      </c>
      <c r="AC47" s="26">
        <f t="shared" si="19"/>
        <v>11</v>
      </c>
      <c r="AD47" s="30">
        <f t="shared" si="13"/>
        <v>61.5</v>
      </c>
    </row>
    <row r="48" spans="1:30" x14ac:dyDescent="0.3">
      <c r="A48" s="94">
        <v>44</v>
      </c>
      <c r="B48" s="3" t="s">
        <v>10</v>
      </c>
      <c r="C48" s="3" t="s">
        <v>11</v>
      </c>
      <c r="D48" s="3" t="s">
        <v>164</v>
      </c>
      <c r="E48" s="4">
        <v>38379</v>
      </c>
      <c r="F48" s="57" t="s">
        <v>167</v>
      </c>
      <c r="G48" s="4" t="s">
        <v>166</v>
      </c>
      <c r="H48" s="2">
        <v>40</v>
      </c>
      <c r="I48" s="25">
        <v>5</v>
      </c>
      <c r="J48" s="26">
        <f t="shared" si="14"/>
        <v>10</v>
      </c>
      <c r="K48" s="2">
        <v>37</v>
      </c>
      <c r="L48" s="2">
        <v>8</v>
      </c>
      <c r="M48" s="2">
        <v>34</v>
      </c>
      <c r="N48" s="2">
        <v>11</v>
      </c>
      <c r="O48" s="2">
        <v>34</v>
      </c>
      <c r="P48" s="2">
        <v>11</v>
      </c>
      <c r="Q48" s="25">
        <f t="shared" si="15"/>
        <v>30</v>
      </c>
      <c r="R48" s="26">
        <f t="shared" si="16"/>
        <v>45</v>
      </c>
      <c r="S48" s="3"/>
      <c r="T48" s="3"/>
      <c r="U48" s="3"/>
      <c r="V48" s="3"/>
      <c r="W48" s="3"/>
      <c r="X48" s="3"/>
      <c r="Y48" s="25">
        <f t="shared" si="17"/>
        <v>0</v>
      </c>
      <c r="Z48" s="26">
        <f t="shared" si="18"/>
        <v>0</v>
      </c>
      <c r="AA48" s="3"/>
      <c r="AB48" s="25">
        <v>0</v>
      </c>
      <c r="AC48" s="26">
        <f t="shared" si="19"/>
        <v>0</v>
      </c>
      <c r="AD48" s="30">
        <f t="shared" si="13"/>
        <v>55</v>
      </c>
    </row>
    <row r="49" spans="1:30" x14ac:dyDescent="0.3">
      <c r="A49" s="94">
        <v>45</v>
      </c>
      <c r="B49" s="3" t="s">
        <v>26</v>
      </c>
      <c r="C49" s="3" t="s">
        <v>18</v>
      </c>
      <c r="D49" s="3" t="s">
        <v>164</v>
      </c>
      <c r="E49" s="5">
        <v>37721</v>
      </c>
      <c r="F49" s="5" t="s">
        <v>166</v>
      </c>
      <c r="G49" s="5" t="s">
        <v>166</v>
      </c>
      <c r="H49" s="2"/>
      <c r="I49" s="25">
        <v>0</v>
      </c>
      <c r="J49" s="26">
        <f t="shared" si="14"/>
        <v>0</v>
      </c>
      <c r="K49" s="2">
        <v>34</v>
      </c>
      <c r="L49" s="2">
        <v>11</v>
      </c>
      <c r="M49" s="2">
        <v>32</v>
      </c>
      <c r="N49" s="2">
        <v>13</v>
      </c>
      <c r="O49" s="2">
        <v>33</v>
      </c>
      <c r="P49" s="2">
        <v>12</v>
      </c>
      <c r="Q49" s="25">
        <f t="shared" si="15"/>
        <v>36</v>
      </c>
      <c r="R49" s="26">
        <f t="shared" si="16"/>
        <v>54</v>
      </c>
      <c r="S49" s="3"/>
      <c r="T49" s="3"/>
      <c r="U49" s="3"/>
      <c r="V49" s="3"/>
      <c r="W49" s="3"/>
      <c r="X49" s="3"/>
      <c r="Y49" s="25">
        <f t="shared" si="17"/>
        <v>0</v>
      </c>
      <c r="Z49" s="26">
        <f t="shared" si="18"/>
        <v>0</v>
      </c>
      <c r="AA49" s="3"/>
      <c r="AB49" s="25">
        <v>0</v>
      </c>
      <c r="AC49" s="26">
        <f t="shared" si="19"/>
        <v>0</v>
      </c>
      <c r="AD49" s="30">
        <f t="shared" si="13"/>
        <v>54</v>
      </c>
    </row>
    <row r="50" spans="1:30" x14ac:dyDescent="0.3">
      <c r="A50" s="94">
        <v>46</v>
      </c>
      <c r="B50" s="3" t="s">
        <v>34</v>
      </c>
      <c r="C50" s="3" t="s">
        <v>17</v>
      </c>
      <c r="D50" s="3" t="s">
        <v>164</v>
      </c>
      <c r="E50" s="5">
        <v>38680</v>
      </c>
      <c r="F50" s="56" t="s">
        <v>167</v>
      </c>
      <c r="G50" s="56" t="s">
        <v>167</v>
      </c>
      <c r="H50" s="2">
        <v>30</v>
      </c>
      <c r="I50" s="25">
        <v>15</v>
      </c>
      <c r="J50" s="26">
        <f t="shared" si="14"/>
        <v>30</v>
      </c>
      <c r="K50" s="2"/>
      <c r="L50" s="2"/>
      <c r="M50" s="2"/>
      <c r="N50" s="2"/>
      <c r="O50" s="2"/>
      <c r="P50" s="2"/>
      <c r="Q50" s="25">
        <f t="shared" si="15"/>
        <v>0</v>
      </c>
      <c r="R50" s="26">
        <f t="shared" si="16"/>
        <v>0</v>
      </c>
      <c r="S50" s="25">
        <v>36</v>
      </c>
      <c r="T50" s="59">
        <v>9</v>
      </c>
      <c r="U50" s="25">
        <v>38</v>
      </c>
      <c r="V50" s="59">
        <v>7</v>
      </c>
      <c r="W50" s="25">
        <v>32</v>
      </c>
      <c r="X50" s="59">
        <v>13</v>
      </c>
      <c r="Y50" s="25">
        <f t="shared" si="17"/>
        <v>29</v>
      </c>
      <c r="Z50" s="26">
        <f t="shared" si="18"/>
        <v>14.5</v>
      </c>
      <c r="AA50" s="25">
        <v>36</v>
      </c>
      <c r="AB50" s="60">
        <v>9</v>
      </c>
      <c r="AC50" s="26">
        <f t="shared" si="19"/>
        <v>9</v>
      </c>
      <c r="AD50" s="30">
        <f t="shared" si="13"/>
        <v>53.5</v>
      </c>
    </row>
    <row r="51" spans="1:30" x14ac:dyDescent="0.3">
      <c r="A51" s="94">
        <v>47</v>
      </c>
      <c r="B51" s="3" t="s">
        <v>27</v>
      </c>
      <c r="C51" s="3" t="s">
        <v>18</v>
      </c>
      <c r="D51" s="3" t="s">
        <v>164</v>
      </c>
      <c r="E51" s="4">
        <v>37064</v>
      </c>
      <c r="F51" s="4" t="s">
        <v>166</v>
      </c>
      <c r="G51" s="4" t="s">
        <v>166</v>
      </c>
      <c r="H51" s="2"/>
      <c r="I51" s="25">
        <v>0</v>
      </c>
      <c r="J51" s="26">
        <f t="shared" si="14"/>
        <v>0</v>
      </c>
      <c r="K51" s="2">
        <v>30</v>
      </c>
      <c r="L51" s="2">
        <v>15</v>
      </c>
      <c r="M51" s="2">
        <v>37</v>
      </c>
      <c r="N51" s="2">
        <v>8</v>
      </c>
      <c r="O51" s="2">
        <v>36</v>
      </c>
      <c r="P51" s="2">
        <v>9</v>
      </c>
      <c r="Q51" s="25">
        <f t="shared" si="15"/>
        <v>32</v>
      </c>
      <c r="R51" s="26">
        <f t="shared" si="16"/>
        <v>48</v>
      </c>
      <c r="S51" s="3"/>
      <c r="T51" s="3"/>
      <c r="U51" s="3"/>
      <c r="V51" s="3"/>
      <c r="W51" s="3"/>
      <c r="X51" s="3"/>
      <c r="Y51" s="25">
        <f t="shared" si="17"/>
        <v>0</v>
      </c>
      <c r="Z51" s="26">
        <f t="shared" si="18"/>
        <v>0</v>
      </c>
      <c r="AA51" s="3"/>
      <c r="AB51" s="25">
        <v>0</v>
      </c>
      <c r="AC51" s="26">
        <f t="shared" si="19"/>
        <v>0</v>
      </c>
      <c r="AD51" s="30">
        <f t="shared" si="13"/>
        <v>48</v>
      </c>
    </row>
    <row r="52" spans="1:30" x14ac:dyDescent="0.3">
      <c r="A52" s="94">
        <v>48</v>
      </c>
      <c r="B52" s="3" t="s">
        <v>42</v>
      </c>
      <c r="C52" s="3" t="s">
        <v>31</v>
      </c>
      <c r="D52" s="3" t="s">
        <v>164</v>
      </c>
      <c r="E52" s="5">
        <v>38170</v>
      </c>
      <c r="F52" s="56" t="s">
        <v>167</v>
      </c>
      <c r="G52" s="5" t="s">
        <v>166</v>
      </c>
      <c r="H52" s="2">
        <v>34</v>
      </c>
      <c r="I52" s="25">
        <v>11</v>
      </c>
      <c r="J52" s="26">
        <f t="shared" si="14"/>
        <v>22</v>
      </c>
      <c r="K52" s="2"/>
      <c r="L52" s="2"/>
      <c r="M52" s="2"/>
      <c r="N52" s="2"/>
      <c r="O52" s="2"/>
      <c r="P52" s="2"/>
      <c r="Q52" s="25">
        <f t="shared" si="15"/>
        <v>0</v>
      </c>
      <c r="R52" s="26">
        <f t="shared" si="16"/>
        <v>0</v>
      </c>
      <c r="S52" s="25">
        <v>42</v>
      </c>
      <c r="T52" s="59">
        <v>3</v>
      </c>
      <c r="U52" s="25">
        <v>39</v>
      </c>
      <c r="V52" s="59">
        <v>6</v>
      </c>
      <c r="W52" s="25">
        <v>30</v>
      </c>
      <c r="X52" s="59">
        <v>15</v>
      </c>
      <c r="Y52" s="25">
        <f t="shared" si="17"/>
        <v>24</v>
      </c>
      <c r="Z52" s="26">
        <f t="shared" si="18"/>
        <v>12</v>
      </c>
      <c r="AA52" s="25">
        <v>39</v>
      </c>
      <c r="AB52" s="60">
        <v>6</v>
      </c>
      <c r="AC52" s="26">
        <f t="shared" si="19"/>
        <v>6</v>
      </c>
      <c r="AD52" s="30">
        <f t="shared" si="13"/>
        <v>40</v>
      </c>
    </row>
    <row r="53" spans="1:30" x14ac:dyDescent="0.3">
      <c r="A53" s="94">
        <v>49</v>
      </c>
      <c r="B53" s="3" t="s">
        <v>131</v>
      </c>
      <c r="C53" s="3" t="s">
        <v>31</v>
      </c>
      <c r="D53" s="3" t="s">
        <v>164</v>
      </c>
      <c r="E53" s="5">
        <v>38676</v>
      </c>
      <c r="F53" s="56" t="s">
        <v>167</v>
      </c>
      <c r="G53" s="56" t="s">
        <v>167</v>
      </c>
      <c r="H53" s="2">
        <v>26</v>
      </c>
      <c r="I53" s="25">
        <v>19</v>
      </c>
      <c r="J53" s="26">
        <f t="shared" si="14"/>
        <v>38</v>
      </c>
      <c r="K53" s="2"/>
      <c r="L53" s="18"/>
      <c r="M53" s="2"/>
      <c r="N53" s="18"/>
      <c r="O53" s="2"/>
      <c r="P53" s="18"/>
      <c r="Q53" s="25">
        <f t="shared" si="15"/>
        <v>0</v>
      </c>
      <c r="R53" s="26">
        <f t="shared" si="16"/>
        <v>0</v>
      </c>
      <c r="S53" s="3"/>
      <c r="T53" s="3"/>
      <c r="U53" s="3"/>
      <c r="V53" s="3"/>
      <c r="W53" s="3"/>
      <c r="X53" s="3"/>
      <c r="Y53" s="25">
        <f t="shared" si="17"/>
        <v>0</v>
      </c>
      <c r="Z53" s="26">
        <f t="shared" si="18"/>
        <v>0</v>
      </c>
      <c r="AA53" s="3"/>
      <c r="AB53" s="25">
        <v>0</v>
      </c>
      <c r="AC53" s="26">
        <f t="shared" si="19"/>
        <v>0</v>
      </c>
      <c r="AD53" s="30">
        <f t="shared" si="13"/>
        <v>38</v>
      </c>
    </row>
    <row r="54" spans="1:30" x14ac:dyDescent="0.3">
      <c r="A54" s="94">
        <v>50</v>
      </c>
      <c r="B54" s="3" t="s">
        <v>53</v>
      </c>
      <c r="C54" s="3" t="s">
        <v>14</v>
      </c>
      <c r="D54" s="3" t="s">
        <v>164</v>
      </c>
      <c r="E54" s="4">
        <v>38085</v>
      </c>
      <c r="F54" s="4" t="s">
        <v>166</v>
      </c>
      <c r="G54" s="4" t="s">
        <v>166</v>
      </c>
      <c r="H54" s="2">
        <v>36</v>
      </c>
      <c r="I54" s="25">
        <v>9</v>
      </c>
      <c r="J54" s="26">
        <f t="shared" si="14"/>
        <v>18</v>
      </c>
      <c r="K54" s="2"/>
      <c r="L54" s="2"/>
      <c r="M54" s="2"/>
      <c r="N54" s="2"/>
      <c r="O54" s="2"/>
      <c r="P54" s="2"/>
      <c r="Q54" s="25">
        <f t="shared" si="15"/>
        <v>0</v>
      </c>
      <c r="R54" s="26">
        <f t="shared" si="16"/>
        <v>0</v>
      </c>
      <c r="S54" s="25">
        <v>39</v>
      </c>
      <c r="T54" s="59">
        <v>6</v>
      </c>
      <c r="U54" s="25">
        <v>35</v>
      </c>
      <c r="V54" s="59">
        <v>10</v>
      </c>
      <c r="W54" s="25">
        <v>36</v>
      </c>
      <c r="X54" s="59">
        <v>9</v>
      </c>
      <c r="Y54" s="25">
        <f t="shared" si="17"/>
        <v>25</v>
      </c>
      <c r="Z54" s="26">
        <f t="shared" si="18"/>
        <v>12.5</v>
      </c>
      <c r="AA54" s="25">
        <v>38</v>
      </c>
      <c r="AB54" s="60">
        <v>7</v>
      </c>
      <c r="AC54" s="26">
        <f t="shared" si="19"/>
        <v>7</v>
      </c>
      <c r="AD54" s="30">
        <f t="shared" si="13"/>
        <v>37.5</v>
      </c>
    </row>
    <row r="55" spans="1:30" x14ac:dyDescent="0.3">
      <c r="A55" s="94">
        <v>51</v>
      </c>
      <c r="B55" s="3" t="s">
        <v>46</v>
      </c>
      <c r="C55" s="3" t="s">
        <v>23</v>
      </c>
      <c r="D55" s="3" t="s">
        <v>164</v>
      </c>
      <c r="E55" s="5">
        <v>37559</v>
      </c>
      <c r="F55" s="5" t="s">
        <v>166</v>
      </c>
      <c r="G55" s="5" t="s">
        <v>166</v>
      </c>
      <c r="H55" s="2">
        <v>28</v>
      </c>
      <c r="I55" s="25">
        <v>17</v>
      </c>
      <c r="J55" s="26">
        <f t="shared" si="14"/>
        <v>34</v>
      </c>
      <c r="K55" s="2"/>
      <c r="L55" s="2"/>
      <c r="M55" s="2"/>
      <c r="N55" s="2"/>
      <c r="O55" s="2"/>
      <c r="P55" s="2"/>
      <c r="Q55" s="25">
        <f t="shared" si="15"/>
        <v>0</v>
      </c>
      <c r="R55" s="26">
        <f t="shared" si="16"/>
        <v>0</v>
      </c>
      <c r="S55" s="3"/>
      <c r="T55" s="3"/>
      <c r="U55" s="3"/>
      <c r="V55" s="3"/>
      <c r="W55" s="3"/>
      <c r="X55" s="3"/>
      <c r="Y55" s="25">
        <f t="shared" si="17"/>
        <v>0</v>
      </c>
      <c r="Z55" s="26">
        <f t="shared" si="18"/>
        <v>0</v>
      </c>
      <c r="AA55" s="3"/>
      <c r="AB55" s="25">
        <v>0</v>
      </c>
      <c r="AC55" s="26">
        <f t="shared" si="19"/>
        <v>0</v>
      </c>
      <c r="AD55" s="30">
        <f t="shared" si="13"/>
        <v>34</v>
      </c>
    </row>
    <row r="56" spans="1:30" x14ac:dyDescent="0.3">
      <c r="A56" s="94">
        <v>52</v>
      </c>
      <c r="B56" s="3" t="s">
        <v>122</v>
      </c>
      <c r="C56" s="3" t="s">
        <v>52</v>
      </c>
      <c r="D56" s="3" t="s">
        <v>164</v>
      </c>
      <c r="E56" s="4">
        <v>37205</v>
      </c>
      <c r="F56" s="4" t="s">
        <v>166</v>
      </c>
      <c r="G56" s="4" t="s">
        <v>166</v>
      </c>
      <c r="H56" s="2"/>
      <c r="I56" s="25">
        <v>0</v>
      </c>
      <c r="J56" s="26">
        <f t="shared" si="14"/>
        <v>0</v>
      </c>
      <c r="K56" s="2">
        <v>35</v>
      </c>
      <c r="L56" s="2">
        <v>10</v>
      </c>
      <c r="M56" s="2">
        <v>35</v>
      </c>
      <c r="N56" s="2">
        <v>10</v>
      </c>
      <c r="O56" s="2"/>
      <c r="P56" s="2"/>
      <c r="Q56" s="25">
        <f t="shared" si="15"/>
        <v>20</v>
      </c>
      <c r="R56" s="26">
        <f t="shared" si="16"/>
        <v>30</v>
      </c>
      <c r="S56" s="3"/>
      <c r="T56" s="3"/>
      <c r="U56" s="3"/>
      <c r="V56" s="3"/>
      <c r="W56" s="3"/>
      <c r="X56" s="3"/>
      <c r="Y56" s="25">
        <f t="shared" si="17"/>
        <v>0</v>
      </c>
      <c r="Z56" s="26">
        <f t="shared" si="18"/>
        <v>0</v>
      </c>
      <c r="AA56" s="3"/>
      <c r="AB56" s="25">
        <v>0</v>
      </c>
      <c r="AC56" s="26">
        <f t="shared" si="19"/>
        <v>0</v>
      </c>
      <c r="AD56" s="30">
        <f t="shared" si="13"/>
        <v>30</v>
      </c>
    </row>
    <row r="57" spans="1:30" x14ac:dyDescent="0.3">
      <c r="A57" s="94">
        <v>53</v>
      </c>
      <c r="B57" s="3" t="s">
        <v>173</v>
      </c>
      <c r="C57" s="3" t="s">
        <v>31</v>
      </c>
      <c r="D57" s="3" t="s">
        <v>164</v>
      </c>
      <c r="E57" s="12">
        <v>38147</v>
      </c>
      <c r="F57" s="4" t="s">
        <v>166</v>
      </c>
      <c r="G57" s="4" t="s">
        <v>166</v>
      </c>
      <c r="H57" s="61"/>
      <c r="I57" s="25">
        <v>0</v>
      </c>
      <c r="J57" s="26">
        <f t="shared" ref="J57:J58" si="20">PRODUCT(I57,2)</f>
        <v>0</v>
      </c>
      <c r="K57" s="62"/>
      <c r="L57" s="62"/>
      <c r="M57" s="62"/>
      <c r="N57" s="62"/>
      <c r="O57" s="62"/>
      <c r="P57" s="62"/>
      <c r="Q57" s="25">
        <f t="shared" ref="Q57:Q58" si="21">SUM(L57,N57,P57)</f>
        <v>0</v>
      </c>
      <c r="R57" s="26">
        <f t="shared" ref="R57:R58" si="22">PRODUCT(Q57,1.5)</f>
        <v>0</v>
      </c>
      <c r="S57" s="25">
        <v>32</v>
      </c>
      <c r="T57" s="59">
        <v>13</v>
      </c>
      <c r="U57" s="25">
        <v>33</v>
      </c>
      <c r="V57" s="59">
        <v>12</v>
      </c>
      <c r="W57" s="25">
        <v>37</v>
      </c>
      <c r="X57" s="59">
        <v>8</v>
      </c>
      <c r="Y57" s="25">
        <f t="shared" si="17"/>
        <v>33</v>
      </c>
      <c r="Z57" s="26">
        <f t="shared" si="18"/>
        <v>16.5</v>
      </c>
      <c r="AA57" s="25">
        <v>35</v>
      </c>
      <c r="AB57" s="60">
        <v>10</v>
      </c>
      <c r="AC57" s="26">
        <f t="shared" si="19"/>
        <v>10</v>
      </c>
      <c r="AD57" s="30">
        <f t="shared" si="13"/>
        <v>26.5</v>
      </c>
    </row>
    <row r="58" spans="1:30" x14ac:dyDescent="0.3">
      <c r="A58" s="94">
        <v>54</v>
      </c>
      <c r="B58" s="3" t="s">
        <v>174</v>
      </c>
      <c r="C58" s="3" t="s">
        <v>14</v>
      </c>
      <c r="D58" s="3" t="s">
        <v>164</v>
      </c>
      <c r="E58" s="4">
        <v>38896</v>
      </c>
      <c r="F58" s="56" t="s">
        <v>167</v>
      </c>
      <c r="G58" s="56" t="s">
        <v>167</v>
      </c>
      <c r="H58" s="61"/>
      <c r="I58" s="25">
        <v>0</v>
      </c>
      <c r="J58" s="26">
        <f t="shared" si="20"/>
        <v>0</v>
      </c>
      <c r="K58" s="62"/>
      <c r="L58" s="62"/>
      <c r="M58" s="62"/>
      <c r="N58" s="62"/>
      <c r="O58" s="62"/>
      <c r="P58" s="62"/>
      <c r="Q58" s="25">
        <f t="shared" si="21"/>
        <v>0</v>
      </c>
      <c r="R58" s="26">
        <f t="shared" si="22"/>
        <v>0</v>
      </c>
      <c r="S58" s="25">
        <v>35</v>
      </c>
      <c r="T58" s="59">
        <v>10</v>
      </c>
      <c r="U58" s="25">
        <v>40</v>
      </c>
      <c r="V58" s="59">
        <v>5</v>
      </c>
      <c r="W58" s="25">
        <v>38</v>
      </c>
      <c r="X58" s="59">
        <v>7</v>
      </c>
      <c r="Y58" s="25">
        <f t="shared" si="17"/>
        <v>22</v>
      </c>
      <c r="Z58" s="26">
        <f t="shared" si="18"/>
        <v>11</v>
      </c>
      <c r="AA58" s="25">
        <v>40</v>
      </c>
      <c r="AB58" s="60">
        <v>5</v>
      </c>
      <c r="AC58" s="26">
        <f t="shared" si="19"/>
        <v>5</v>
      </c>
      <c r="AD58" s="30">
        <f t="shared" si="13"/>
        <v>16</v>
      </c>
    </row>
    <row r="59" spans="1:30" x14ac:dyDescent="0.3">
      <c r="A59" s="94">
        <v>55</v>
      </c>
      <c r="B59" s="3" t="s">
        <v>155</v>
      </c>
      <c r="C59" s="3" t="s">
        <v>21</v>
      </c>
      <c r="D59" s="3" t="s">
        <v>164</v>
      </c>
      <c r="E59" s="12">
        <v>37999</v>
      </c>
      <c r="F59" s="12" t="s">
        <v>166</v>
      </c>
      <c r="G59" s="12" t="s">
        <v>166</v>
      </c>
      <c r="H59" s="3"/>
      <c r="I59" s="25">
        <v>0</v>
      </c>
      <c r="J59" s="26">
        <f>PRODUCT(I59,2)</f>
        <v>0</v>
      </c>
      <c r="K59" s="2"/>
      <c r="L59" s="2"/>
      <c r="M59" s="2">
        <v>36</v>
      </c>
      <c r="N59" s="2">
        <v>9</v>
      </c>
      <c r="O59" s="2"/>
      <c r="P59" s="2"/>
      <c r="Q59" s="25">
        <f>SUM(L59,N59,P59)</f>
        <v>9</v>
      </c>
      <c r="R59" s="26">
        <f>PRODUCT(Q59,1.5)</f>
        <v>13.5</v>
      </c>
      <c r="S59" s="3"/>
      <c r="T59" s="3"/>
      <c r="U59" s="3"/>
      <c r="V59" s="3"/>
      <c r="W59" s="3"/>
      <c r="X59" s="3"/>
      <c r="Y59" s="25">
        <f t="shared" si="17"/>
        <v>0</v>
      </c>
      <c r="Z59" s="26">
        <f t="shared" si="18"/>
        <v>0</v>
      </c>
      <c r="AA59" s="3"/>
      <c r="AB59" s="25">
        <v>0</v>
      </c>
      <c r="AC59" s="26">
        <f t="shared" si="19"/>
        <v>0</v>
      </c>
      <c r="AD59" s="30">
        <f t="shared" si="13"/>
        <v>13.5</v>
      </c>
    </row>
  </sheetData>
  <sortState ref="A5:AD12">
    <sortCondition descending="1" ref="AD13"/>
  </sortState>
  <mergeCells count="22">
    <mergeCell ref="A1:A4"/>
    <mergeCell ref="B1:B4"/>
    <mergeCell ref="C1:C4"/>
    <mergeCell ref="E1:E4"/>
    <mergeCell ref="S3:T3"/>
    <mergeCell ref="Q3:Q4"/>
    <mergeCell ref="K2:R2"/>
    <mergeCell ref="K3:L3"/>
    <mergeCell ref="M3:N3"/>
    <mergeCell ref="O3:P3"/>
    <mergeCell ref="H3:I3"/>
    <mergeCell ref="H2:J2"/>
    <mergeCell ref="AA3:AB3"/>
    <mergeCell ref="S2:AC2"/>
    <mergeCell ref="AD2:AD4"/>
    <mergeCell ref="H1:AD1"/>
    <mergeCell ref="D1:D4"/>
    <mergeCell ref="G1:G4"/>
    <mergeCell ref="U3:V3"/>
    <mergeCell ref="W3:X3"/>
    <mergeCell ref="Y3:Y4"/>
    <mergeCell ref="F1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opLeftCell="A9" zoomScaleNormal="100" workbookViewId="0">
      <selection activeCell="A11" sqref="A11"/>
    </sheetView>
  </sheetViews>
  <sheetFormatPr defaultRowHeight="14.4" x14ac:dyDescent="0.3"/>
  <cols>
    <col min="1" max="1" width="5.77734375" style="99" customWidth="1"/>
    <col min="2" max="2" width="25.77734375" customWidth="1"/>
    <col min="3" max="3" width="35.77734375" customWidth="1"/>
    <col min="4" max="4" width="20.109375" customWidth="1"/>
    <col min="5" max="5" width="11.5546875" customWidth="1"/>
    <col min="6" max="7" width="15.77734375" customWidth="1"/>
    <col min="8" max="8" width="10.21875" customWidth="1"/>
    <col min="9" max="10" width="8.88671875" customWidth="1"/>
    <col min="11" max="16" width="8.88671875" style="17" customWidth="1"/>
    <col min="17" max="17" width="12.44140625" style="23" customWidth="1"/>
    <col min="18" max="18" width="8.88671875" style="24" customWidth="1"/>
    <col min="19" max="24" width="8.88671875" style="24"/>
    <col min="25" max="25" width="11.88671875" style="23" customWidth="1"/>
    <col min="26" max="27" width="8.88671875" style="24"/>
    <col min="28" max="28" width="8.88671875" style="23"/>
    <col min="29" max="29" width="8.88671875" style="24"/>
    <col min="30" max="30" width="10.109375" style="24" customWidth="1"/>
  </cols>
  <sheetData>
    <row r="1" spans="1:30" s="1" customFormat="1" ht="17.399999999999999" customHeight="1" x14ac:dyDescent="0.3">
      <c r="A1" s="117" t="s">
        <v>0</v>
      </c>
      <c r="B1" s="106" t="s">
        <v>1</v>
      </c>
      <c r="C1" s="106" t="s">
        <v>2</v>
      </c>
      <c r="D1" s="112" t="s">
        <v>181</v>
      </c>
      <c r="E1" s="115" t="s">
        <v>3</v>
      </c>
      <c r="F1" s="115" t="s">
        <v>182</v>
      </c>
      <c r="G1" s="115" t="s">
        <v>165</v>
      </c>
      <c r="H1" s="110" t="s">
        <v>179</v>
      </c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</row>
    <row r="2" spans="1:30" s="1" customFormat="1" x14ac:dyDescent="0.3">
      <c r="A2" s="117"/>
      <c r="B2" s="106"/>
      <c r="C2" s="106"/>
      <c r="D2" s="113"/>
      <c r="E2" s="115"/>
      <c r="F2" s="115"/>
      <c r="G2" s="115"/>
      <c r="H2" s="118" t="s">
        <v>154</v>
      </c>
      <c r="I2" s="119"/>
      <c r="J2" s="120"/>
      <c r="K2" s="106" t="s">
        <v>172</v>
      </c>
      <c r="L2" s="106"/>
      <c r="M2" s="106"/>
      <c r="N2" s="106"/>
      <c r="O2" s="106"/>
      <c r="P2" s="106"/>
      <c r="Q2" s="106"/>
      <c r="R2" s="106"/>
      <c r="S2" s="106" t="s">
        <v>157</v>
      </c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7" t="s">
        <v>159</v>
      </c>
    </row>
    <row r="3" spans="1:30" s="1" customFormat="1" ht="27.6" customHeight="1" x14ac:dyDescent="0.3">
      <c r="A3" s="117"/>
      <c r="B3" s="106"/>
      <c r="C3" s="106"/>
      <c r="D3" s="113"/>
      <c r="E3" s="115"/>
      <c r="F3" s="115"/>
      <c r="G3" s="115"/>
      <c r="H3" s="106" t="s">
        <v>158</v>
      </c>
      <c r="I3" s="106"/>
      <c r="J3" s="19" t="s">
        <v>156</v>
      </c>
      <c r="K3" s="106" t="s">
        <v>4</v>
      </c>
      <c r="L3" s="106"/>
      <c r="M3" s="106" t="s">
        <v>5</v>
      </c>
      <c r="N3" s="106"/>
      <c r="O3" s="106" t="s">
        <v>6</v>
      </c>
      <c r="P3" s="106"/>
      <c r="Q3" s="116" t="s">
        <v>171</v>
      </c>
      <c r="R3" s="21" t="s">
        <v>156</v>
      </c>
      <c r="S3" s="106" t="s">
        <v>4</v>
      </c>
      <c r="T3" s="106"/>
      <c r="U3" s="106" t="s">
        <v>5</v>
      </c>
      <c r="V3" s="106"/>
      <c r="W3" s="106" t="s">
        <v>6</v>
      </c>
      <c r="X3" s="106"/>
      <c r="Y3" s="116" t="s">
        <v>171</v>
      </c>
      <c r="Z3" s="21" t="s">
        <v>156</v>
      </c>
      <c r="AA3" s="106" t="s">
        <v>158</v>
      </c>
      <c r="AB3" s="106"/>
      <c r="AC3" s="19" t="s">
        <v>156</v>
      </c>
      <c r="AD3" s="108"/>
    </row>
    <row r="4" spans="1:30" s="1" customFormat="1" ht="28.8" customHeight="1" x14ac:dyDescent="0.3">
      <c r="A4" s="117"/>
      <c r="B4" s="106"/>
      <c r="C4" s="106"/>
      <c r="D4" s="114"/>
      <c r="E4" s="115"/>
      <c r="F4" s="115"/>
      <c r="G4" s="115"/>
      <c r="H4" s="14" t="s">
        <v>7</v>
      </c>
      <c r="I4" s="14" t="s">
        <v>8</v>
      </c>
      <c r="J4" s="20">
        <v>2</v>
      </c>
      <c r="K4" s="15" t="s">
        <v>7</v>
      </c>
      <c r="L4" s="15" t="s">
        <v>8</v>
      </c>
      <c r="M4" s="15" t="s">
        <v>7</v>
      </c>
      <c r="N4" s="15" t="s">
        <v>8</v>
      </c>
      <c r="O4" s="15" t="s">
        <v>7</v>
      </c>
      <c r="P4" s="15" t="s">
        <v>8</v>
      </c>
      <c r="Q4" s="116"/>
      <c r="R4" s="20">
        <v>1.5</v>
      </c>
      <c r="S4" s="15" t="s">
        <v>7</v>
      </c>
      <c r="T4" s="15" t="s">
        <v>8</v>
      </c>
      <c r="U4" s="15" t="s">
        <v>7</v>
      </c>
      <c r="V4" s="15" t="s">
        <v>8</v>
      </c>
      <c r="W4" s="15" t="s">
        <v>7</v>
      </c>
      <c r="X4" s="15" t="s">
        <v>8</v>
      </c>
      <c r="Y4" s="116"/>
      <c r="Z4" s="20">
        <v>0.5</v>
      </c>
      <c r="AA4" s="15" t="s">
        <v>7</v>
      </c>
      <c r="AB4" s="54"/>
      <c r="AC4" s="20">
        <v>1</v>
      </c>
      <c r="AD4" s="109"/>
    </row>
    <row r="5" spans="1:30" x14ac:dyDescent="0.3">
      <c r="A5" s="94">
        <v>1</v>
      </c>
      <c r="B5" s="32" t="s">
        <v>134</v>
      </c>
      <c r="C5" s="32" t="s">
        <v>15</v>
      </c>
      <c r="D5" s="32" t="s">
        <v>176</v>
      </c>
      <c r="E5" s="11">
        <v>32996</v>
      </c>
      <c r="F5" s="11" t="s">
        <v>169</v>
      </c>
      <c r="G5" s="11" t="s">
        <v>169</v>
      </c>
      <c r="H5" s="79">
        <v>1</v>
      </c>
      <c r="I5" s="2">
        <v>1000</v>
      </c>
      <c r="J5" s="26">
        <f t="shared" ref="J5:J13" si="0">PRODUCT(I5,2)</f>
        <v>2000</v>
      </c>
      <c r="K5" s="84">
        <v>2</v>
      </c>
      <c r="L5" s="2">
        <v>800</v>
      </c>
      <c r="M5" s="84">
        <v>3</v>
      </c>
      <c r="N5" s="2">
        <v>640</v>
      </c>
      <c r="O5" s="79">
        <v>1</v>
      </c>
      <c r="P5" s="2">
        <v>1000</v>
      </c>
      <c r="Q5" s="25">
        <f t="shared" ref="Q5:Q13" si="1">SUM(L5,N5,P5)</f>
        <v>2440</v>
      </c>
      <c r="R5" s="26">
        <f t="shared" ref="R5:R13" si="2">PRODUCT(Q5,1.5)</f>
        <v>3660</v>
      </c>
      <c r="S5" s="88">
        <v>1</v>
      </c>
      <c r="T5" s="67">
        <v>1000</v>
      </c>
      <c r="U5" s="87">
        <v>4</v>
      </c>
      <c r="V5" s="67">
        <v>512</v>
      </c>
      <c r="W5" s="88">
        <v>1</v>
      </c>
      <c r="X5" s="67">
        <v>1000</v>
      </c>
      <c r="Y5" s="25">
        <f t="shared" ref="Y5:Y13" si="3">SUM(T5,V5,X5)</f>
        <v>2512</v>
      </c>
      <c r="Z5" s="26">
        <f t="shared" ref="Z5:Z68" si="4">PRODUCT(Y5,0.5)</f>
        <v>1256</v>
      </c>
      <c r="AA5" s="88">
        <v>1</v>
      </c>
      <c r="AB5" s="68">
        <v>1000</v>
      </c>
      <c r="AC5" s="26">
        <f t="shared" ref="AC5:AC13" si="5">PRODUCT(AB5,1)</f>
        <v>1000</v>
      </c>
      <c r="AD5" s="49">
        <f>SUM(J5,R5,Z5,AC5)</f>
        <v>7916</v>
      </c>
    </row>
    <row r="6" spans="1:30" x14ac:dyDescent="0.3">
      <c r="A6" s="94">
        <v>2</v>
      </c>
      <c r="B6" s="32" t="s">
        <v>69</v>
      </c>
      <c r="C6" s="32" t="s">
        <v>17</v>
      </c>
      <c r="D6" s="32" t="s">
        <v>160</v>
      </c>
      <c r="E6" s="11">
        <v>37510</v>
      </c>
      <c r="F6" s="11" t="s">
        <v>169</v>
      </c>
      <c r="G6" s="11" t="s">
        <v>169</v>
      </c>
      <c r="H6" s="2">
        <v>10</v>
      </c>
      <c r="I6" s="2">
        <v>134</v>
      </c>
      <c r="J6" s="26">
        <f t="shared" si="0"/>
        <v>268</v>
      </c>
      <c r="K6" s="79">
        <v>1</v>
      </c>
      <c r="L6" s="2">
        <v>1000</v>
      </c>
      <c r="M6" s="79">
        <v>1</v>
      </c>
      <c r="N6" s="2">
        <v>1000</v>
      </c>
      <c r="O6" s="84">
        <v>2</v>
      </c>
      <c r="P6" s="2">
        <v>800</v>
      </c>
      <c r="Q6" s="25">
        <f t="shared" si="1"/>
        <v>2800</v>
      </c>
      <c r="R6" s="26">
        <f t="shared" si="2"/>
        <v>4200</v>
      </c>
      <c r="S6" s="25">
        <v>7</v>
      </c>
      <c r="T6" s="67">
        <v>262</v>
      </c>
      <c r="U6" s="25">
        <v>5</v>
      </c>
      <c r="V6" s="67">
        <v>410</v>
      </c>
      <c r="W6" s="25">
        <v>7</v>
      </c>
      <c r="X6" s="67">
        <v>262</v>
      </c>
      <c r="Y6" s="25">
        <f t="shared" si="3"/>
        <v>934</v>
      </c>
      <c r="Z6" s="26">
        <f t="shared" si="4"/>
        <v>467</v>
      </c>
      <c r="AA6" s="25">
        <v>6</v>
      </c>
      <c r="AB6" s="68">
        <v>328</v>
      </c>
      <c r="AC6" s="26">
        <f t="shared" si="5"/>
        <v>328</v>
      </c>
      <c r="AD6" s="49">
        <f t="shared" ref="AD6:AD69" si="6">SUM(J6,R6,Z6,AC6)</f>
        <v>5263</v>
      </c>
    </row>
    <row r="7" spans="1:30" ht="15" thickBot="1" x14ac:dyDescent="0.35">
      <c r="A7" s="95">
        <v>3</v>
      </c>
      <c r="B7" s="41" t="s">
        <v>86</v>
      </c>
      <c r="C7" s="41" t="s">
        <v>17</v>
      </c>
      <c r="D7" s="41" t="s">
        <v>175</v>
      </c>
      <c r="E7" s="52">
        <v>38174</v>
      </c>
      <c r="F7" s="105" t="s">
        <v>170</v>
      </c>
      <c r="G7" s="52" t="s">
        <v>169</v>
      </c>
      <c r="H7" s="42">
        <v>8</v>
      </c>
      <c r="I7" s="42">
        <v>210</v>
      </c>
      <c r="J7" s="44">
        <f t="shared" si="0"/>
        <v>420</v>
      </c>
      <c r="K7" s="42">
        <v>8</v>
      </c>
      <c r="L7" s="42">
        <v>210</v>
      </c>
      <c r="M7" s="86">
        <v>6</v>
      </c>
      <c r="N7" s="42">
        <v>328</v>
      </c>
      <c r="O7" s="42">
        <v>10</v>
      </c>
      <c r="P7" s="42">
        <v>134</v>
      </c>
      <c r="Q7" s="43">
        <f t="shared" si="1"/>
        <v>672</v>
      </c>
      <c r="R7" s="44">
        <f t="shared" si="2"/>
        <v>1008</v>
      </c>
      <c r="S7" s="43">
        <v>21</v>
      </c>
      <c r="T7" s="69">
        <v>24</v>
      </c>
      <c r="U7" s="92">
        <v>1</v>
      </c>
      <c r="V7" s="69">
        <v>1000</v>
      </c>
      <c r="W7" s="93">
        <v>2</v>
      </c>
      <c r="X7" s="69">
        <v>800</v>
      </c>
      <c r="Y7" s="43">
        <f t="shared" si="3"/>
        <v>1824</v>
      </c>
      <c r="Z7" s="44">
        <f t="shared" si="4"/>
        <v>912</v>
      </c>
      <c r="AA7" s="93">
        <v>2</v>
      </c>
      <c r="AB7" s="70">
        <v>800</v>
      </c>
      <c r="AC7" s="44">
        <f t="shared" si="5"/>
        <v>800</v>
      </c>
      <c r="AD7" s="53">
        <f t="shared" si="6"/>
        <v>3140</v>
      </c>
    </row>
    <row r="8" spans="1:30" x14ac:dyDescent="0.3">
      <c r="A8" s="96">
        <v>4</v>
      </c>
      <c r="B8" s="73" t="s">
        <v>105</v>
      </c>
      <c r="C8" s="73" t="s">
        <v>137</v>
      </c>
      <c r="D8" s="73" t="s">
        <v>163</v>
      </c>
      <c r="E8" s="74">
        <v>36012</v>
      </c>
      <c r="F8" s="74" t="s">
        <v>169</v>
      </c>
      <c r="G8" s="74" t="s">
        <v>169</v>
      </c>
      <c r="H8" s="90">
        <v>2</v>
      </c>
      <c r="I8" s="75">
        <v>800</v>
      </c>
      <c r="J8" s="76">
        <f t="shared" si="0"/>
        <v>1600</v>
      </c>
      <c r="K8" s="91">
        <v>4</v>
      </c>
      <c r="L8" s="75">
        <v>512</v>
      </c>
      <c r="M8" s="90">
        <v>2</v>
      </c>
      <c r="N8" s="75">
        <v>800</v>
      </c>
      <c r="O8" s="90">
        <v>3</v>
      </c>
      <c r="P8" s="75">
        <v>640</v>
      </c>
      <c r="Q8" s="77">
        <f t="shared" si="1"/>
        <v>1952</v>
      </c>
      <c r="R8" s="76">
        <f t="shared" si="2"/>
        <v>2928</v>
      </c>
      <c r="S8" s="78"/>
      <c r="T8" s="78"/>
      <c r="U8" s="78"/>
      <c r="V8" s="78"/>
      <c r="W8" s="78"/>
      <c r="X8" s="78"/>
      <c r="Y8" s="77">
        <f t="shared" si="3"/>
        <v>0</v>
      </c>
      <c r="Z8" s="37">
        <f t="shared" si="4"/>
        <v>0</v>
      </c>
      <c r="AA8" s="39"/>
      <c r="AB8" s="36">
        <v>0</v>
      </c>
      <c r="AC8" s="37">
        <f t="shared" si="5"/>
        <v>0</v>
      </c>
      <c r="AD8" s="51">
        <f t="shared" si="6"/>
        <v>4528</v>
      </c>
    </row>
    <row r="9" spans="1:30" x14ac:dyDescent="0.3">
      <c r="A9" s="94">
        <v>5</v>
      </c>
      <c r="B9" s="33" t="s">
        <v>116</v>
      </c>
      <c r="C9" s="33" t="s">
        <v>17</v>
      </c>
      <c r="D9" s="33" t="s">
        <v>161</v>
      </c>
      <c r="E9" s="11">
        <v>38285</v>
      </c>
      <c r="F9" s="58" t="s">
        <v>170</v>
      </c>
      <c r="G9" s="11" t="s">
        <v>169</v>
      </c>
      <c r="H9" s="2">
        <v>11</v>
      </c>
      <c r="I9" s="2">
        <v>107</v>
      </c>
      <c r="J9" s="26">
        <f t="shared" si="0"/>
        <v>214</v>
      </c>
      <c r="K9" s="84">
        <v>3</v>
      </c>
      <c r="L9" s="2">
        <v>640</v>
      </c>
      <c r="M9" s="2">
        <v>10</v>
      </c>
      <c r="N9" s="2">
        <v>134</v>
      </c>
      <c r="O9" s="80">
        <v>4</v>
      </c>
      <c r="P9" s="2">
        <v>512</v>
      </c>
      <c r="Q9" s="25">
        <f t="shared" si="1"/>
        <v>1286</v>
      </c>
      <c r="R9" s="26">
        <f t="shared" si="2"/>
        <v>1929</v>
      </c>
      <c r="S9" s="25">
        <v>6</v>
      </c>
      <c r="T9" s="67">
        <v>328</v>
      </c>
      <c r="U9" s="87">
        <v>3</v>
      </c>
      <c r="V9" s="67">
        <v>640</v>
      </c>
      <c r="W9" s="25">
        <v>8</v>
      </c>
      <c r="X9" s="67">
        <v>210</v>
      </c>
      <c r="Y9" s="25">
        <f t="shared" si="3"/>
        <v>1178</v>
      </c>
      <c r="Z9" s="26">
        <f t="shared" si="4"/>
        <v>589</v>
      </c>
      <c r="AA9" s="87">
        <v>3</v>
      </c>
      <c r="AB9" s="68">
        <v>640</v>
      </c>
      <c r="AC9" s="26">
        <f t="shared" si="5"/>
        <v>640</v>
      </c>
      <c r="AD9" s="49">
        <f t="shared" si="6"/>
        <v>3372</v>
      </c>
    </row>
    <row r="10" spans="1:30" ht="15" thickBot="1" x14ac:dyDescent="0.35">
      <c r="A10" s="95">
        <v>6</v>
      </c>
      <c r="B10" s="47" t="s">
        <v>95</v>
      </c>
      <c r="C10" s="47" t="s">
        <v>17</v>
      </c>
      <c r="D10" s="47" t="s">
        <v>168</v>
      </c>
      <c r="E10" s="52">
        <v>36416</v>
      </c>
      <c r="F10" s="52" t="s">
        <v>169</v>
      </c>
      <c r="G10" s="52" t="s">
        <v>169</v>
      </c>
      <c r="H10" s="82">
        <v>3</v>
      </c>
      <c r="I10" s="42">
        <v>640</v>
      </c>
      <c r="J10" s="44">
        <f t="shared" si="0"/>
        <v>1280</v>
      </c>
      <c r="K10" s="86">
        <v>6</v>
      </c>
      <c r="L10" s="42">
        <v>328</v>
      </c>
      <c r="M10" s="42"/>
      <c r="N10" s="42"/>
      <c r="O10" s="42">
        <v>7</v>
      </c>
      <c r="P10" s="42">
        <v>262</v>
      </c>
      <c r="Q10" s="43">
        <f t="shared" si="1"/>
        <v>590</v>
      </c>
      <c r="R10" s="44">
        <f t="shared" si="2"/>
        <v>885</v>
      </c>
      <c r="S10" s="43">
        <v>8</v>
      </c>
      <c r="T10" s="69">
        <v>210</v>
      </c>
      <c r="U10" s="43">
        <v>8</v>
      </c>
      <c r="V10" s="69">
        <v>210</v>
      </c>
      <c r="W10" s="43">
        <v>42</v>
      </c>
      <c r="X10" s="69">
        <v>3</v>
      </c>
      <c r="Y10" s="43">
        <f t="shared" si="3"/>
        <v>423</v>
      </c>
      <c r="Z10" s="44">
        <f t="shared" si="4"/>
        <v>211.5</v>
      </c>
      <c r="AA10" s="43">
        <v>10</v>
      </c>
      <c r="AB10" s="70">
        <v>134</v>
      </c>
      <c r="AC10" s="44">
        <f t="shared" si="5"/>
        <v>134</v>
      </c>
      <c r="AD10" s="53">
        <f t="shared" si="6"/>
        <v>2510.5</v>
      </c>
    </row>
    <row r="11" spans="1:30" x14ac:dyDescent="0.3">
      <c r="A11" s="97">
        <v>7</v>
      </c>
      <c r="B11" s="39" t="s">
        <v>136</v>
      </c>
      <c r="C11" s="39" t="s">
        <v>80</v>
      </c>
      <c r="D11" s="39" t="s">
        <v>164</v>
      </c>
      <c r="E11" s="50">
        <v>35520</v>
      </c>
      <c r="F11" s="50" t="s">
        <v>169</v>
      </c>
      <c r="G11" s="50" t="s">
        <v>169</v>
      </c>
      <c r="H11" s="85">
        <v>4</v>
      </c>
      <c r="I11" s="38">
        <v>512</v>
      </c>
      <c r="J11" s="37">
        <f t="shared" si="0"/>
        <v>1024</v>
      </c>
      <c r="K11" s="38">
        <v>9</v>
      </c>
      <c r="L11" s="38">
        <v>168</v>
      </c>
      <c r="M11" s="85">
        <v>4</v>
      </c>
      <c r="N11" s="38">
        <v>512</v>
      </c>
      <c r="O11" s="85">
        <v>5</v>
      </c>
      <c r="P11" s="38">
        <v>410</v>
      </c>
      <c r="Q11" s="36">
        <f t="shared" si="1"/>
        <v>1090</v>
      </c>
      <c r="R11" s="37">
        <f t="shared" si="2"/>
        <v>1635</v>
      </c>
      <c r="S11" s="89">
        <v>2</v>
      </c>
      <c r="T11" s="71">
        <v>800</v>
      </c>
      <c r="U11" s="89">
        <v>2</v>
      </c>
      <c r="V11" s="71">
        <v>800</v>
      </c>
      <c r="W11" s="36">
        <v>6</v>
      </c>
      <c r="X11" s="71">
        <v>328</v>
      </c>
      <c r="Y11" s="36">
        <f t="shared" si="3"/>
        <v>1928</v>
      </c>
      <c r="Z11" s="37">
        <f t="shared" si="4"/>
        <v>964</v>
      </c>
      <c r="AA11" s="89">
        <v>4</v>
      </c>
      <c r="AB11" s="72">
        <v>512</v>
      </c>
      <c r="AC11" s="37">
        <f t="shared" si="5"/>
        <v>512</v>
      </c>
      <c r="AD11" s="51">
        <f t="shared" si="6"/>
        <v>4135</v>
      </c>
    </row>
    <row r="12" spans="1:30" x14ac:dyDescent="0.3">
      <c r="A12" s="94">
        <v>8</v>
      </c>
      <c r="B12" s="3" t="s">
        <v>98</v>
      </c>
      <c r="C12" s="3" t="s">
        <v>140</v>
      </c>
      <c r="D12" s="3" t="s">
        <v>164</v>
      </c>
      <c r="E12" s="11">
        <v>37720</v>
      </c>
      <c r="F12" s="11" t="s">
        <v>169</v>
      </c>
      <c r="G12" s="11" t="s">
        <v>169</v>
      </c>
      <c r="H12" s="80">
        <v>5</v>
      </c>
      <c r="I12" s="2">
        <v>410</v>
      </c>
      <c r="J12" s="26">
        <f>PRODUCT(I12,2)</f>
        <v>820</v>
      </c>
      <c r="K12" s="2">
        <v>7</v>
      </c>
      <c r="L12" s="2">
        <v>262</v>
      </c>
      <c r="M12" s="2">
        <v>11</v>
      </c>
      <c r="N12" s="2">
        <v>107</v>
      </c>
      <c r="O12" s="2">
        <v>18</v>
      </c>
      <c r="P12" s="2">
        <v>27</v>
      </c>
      <c r="Q12" s="25">
        <f>SUM(L12,N12,P12)</f>
        <v>396</v>
      </c>
      <c r="R12" s="26">
        <f>PRODUCT(Q12,1.5)</f>
        <v>594</v>
      </c>
      <c r="S12" s="87">
        <v>4</v>
      </c>
      <c r="T12" s="67">
        <v>512</v>
      </c>
      <c r="U12" s="25">
        <v>9</v>
      </c>
      <c r="V12" s="67">
        <v>168</v>
      </c>
      <c r="W12" s="87">
        <v>3</v>
      </c>
      <c r="X12" s="67">
        <v>640</v>
      </c>
      <c r="Y12" s="25">
        <f>SUM(T12,V12,X12)</f>
        <v>1320</v>
      </c>
      <c r="Z12" s="26">
        <f>PRODUCT(Y12,0.5)</f>
        <v>660</v>
      </c>
      <c r="AA12" s="25">
        <v>5</v>
      </c>
      <c r="AB12" s="68">
        <v>410</v>
      </c>
      <c r="AC12" s="26">
        <f>PRODUCT(AB12,1)</f>
        <v>410</v>
      </c>
      <c r="AD12" s="49">
        <f>SUM(J12,R12,Z12,AC12)</f>
        <v>2484</v>
      </c>
    </row>
    <row r="13" spans="1:30" x14ac:dyDescent="0.3">
      <c r="A13" s="94">
        <v>9</v>
      </c>
      <c r="B13" s="3" t="s">
        <v>147</v>
      </c>
      <c r="C13" s="3" t="s">
        <v>31</v>
      </c>
      <c r="D13" s="3" t="s">
        <v>164</v>
      </c>
      <c r="E13" s="11">
        <v>35855</v>
      </c>
      <c r="F13" s="11" t="s">
        <v>169</v>
      </c>
      <c r="G13" s="11" t="s">
        <v>169</v>
      </c>
      <c r="H13" s="2">
        <v>12</v>
      </c>
      <c r="I13" s="2">
        <v>86</v>
      </c>
      <c r="J13" s="26">
        <f>PRODUCT(I13,2)</f>
        <v>172</v>
      </c>
      <c r="K13" s="80">
        <v>5</v>
      </c>
      <c r="L13" s="2">
        <v>410</v>
      </c>
      <c r="M13" s="2">
        <v>21</v>
      </c>
      <c r="N13" s="2">
        <v>24</v>
      </c>
      <c r="O13" s="2">
        <v>9</v>
      </c>
      <c r="P13" s="2">
        <v>168</v>
      </c>
      <c r="Q13" s="25">
        <f>SUM(L13,N13,P13)</f>
        <v>602</v>
      </c>
      <c r="R13" s="26">
        <f>PRODUCT(Q13,1.5)</f>
        <v>903</v>
      </c>
      <c r="S13" s="87">
        <v>3</v>
      </c>
      <c r="T13" s="67">
        <v>640</v>
      </c>
      <c r="U13" s="25">
        <v>7</v>
      </c>
      <c r="V13" s="67">
        <v>262</v>
      </c>
      <c r="W13" s="25">
        <v>5</v>
      </c>
      <c r="X13" s="67">
        <v>410</v>
      </c>
      <c r="Y13" s="25">
        <f>SUM(T13,V13,X13)</f>
        <v>1312</v>
      </c>
      <c r="Z13" s="26">
        <f>PRODUCT(Y13,0.5)</f>
        <v>656</v>
      </c>
      <c r="AA13" s="25">
        <v>7</v>
      </c>
      <c r="AB13" s="68">
        <v>262</v>
      </c>
      <c r="AC13" s="26">
        <f>PRODUCT(AB13,1)</f>
        <v>262</v>
      </c>
      <c r="AD13" s="49">
        <f>SUM(J13,R13,Z13,AC13)</f>
        <v>1993</v>
      </c>
    </row>
    <row r="14" spans="1:30" x14ac:dyDescent="0.3">
      <c r="A14" s="94">
        <v>10</v>
      </c>
      <c r="B14" s="3" t="s">
        <v>77</v>
      </c>
      <c r="C14" s="3" t="s">
        <v>133</v>
      </c>
      <c r="D14" s="3" t="s">
        <v>164</v>
      </c>
      <c r="E14" s="11">
        <v>35509</v>
      </c>
      <c r="F14" s="11" t="s">
        <v>169</v>
      </c>
      <c r="G14" s="11" t="s">
        <v>169</v>
      </c>
      <c r="H14" s="2">
        <v>7</v>
      </c>
      <c r="I14" s="2">
        <v>262</v>
      </c>
      <c r="J14" s="26">
        <f>PRODUCT(I14,2)</f>
        <v>524</v>
      </c>
      <c r="K14" s="2">
        <v>10</v>
      </c>
      <c r="L14" s="2">
        <v>134</v>
      </c>
      <c r="M14" s="2">
        <v>9</v>
      </c>
      <c r="N14" s="2">
        <v>168</v>
      </c>
      <c r="O14" s="2">
        <v>12</v>
      </c>
      <c r="P14" s="2">
        <v>86</v>
      </c>
      <c r="Q14" s="25">
        <f>SUM(L14,N14,P14)</f>
        <v>388</v>
      </c>
      <c r="R14" s="26">
        <f>PRODUCT(Q14,1.5)</f>
        <v>582</v>
      </c>
      <c r="S14" s="25">
        <v>9</v>
      </c>
      <c r="T14" s="67">
        <v>168</v>
      </c>
      <c r="U14" s="25">
        <v>6</v>
      </c>
      <c r="V14" s="67">
        <v>328</v>
      </c>
      <c r="W14" s="87">
        <v>4</v>
      </c>
      <c r="X14" s="67">
        <v>512</v>
      </c>
      <c r="Y14" s="25">
        <f>SUM(T14,V14,X14)</f>
        <v>1008</v>
      </c>
      <c r="Z14" s="26">
        <f>PRODUCT(Y14,0.5)</f>
        <v>504</v>
      </c>
      <c r="AA14" s="25">
        <v>8</v>
      </c>
      <c r="AB14" s="68">
        <v>210</v>
      </c>
      <c r="AC14" s="26">
        <f>PRODUCT(AB14,1)</f>
        <v>210</v>
      </c>
      <c r="AD14" s="49">
        <f>SUM(J14,R14,Z14,AC14)</f>
        <v>1820</v>
      </c>
    </row>
    <row r="15" spans="1:30" x14ac:dyDescent="0.3">
      <c r="A15" s="94">
        <v>11</v>
      </c>
      <c r="B15" s="3" t="s">
        <v>99</v>
      </c>
      <c r="C15" s="3" t="s">
        <v>11</v>
      </c>
      <c r="D15" s="3" t="s">
        <v>164</v>
      </c>
      <c r="E15" s="11">
        <v>37720</v>
      </c>
      <c r="F15" s="11" t="s">
        <v>169</v>
      </c>
      <c r="G15" s="11" t="s">
        <v>169</v>
      </c>
      <c r="H15" s="2">
        <v>17</v>
      </c>
      <c r="I15" s="2">
        <v>28</v>
      </c>
      <c r="J15" s="26">
        <f>PRODUCT(I15,2)</f>
        <v>56</v>
      </c>
      <c r="K15" s="2">
        <v>21</v>
      </c>
      <c r="L15" s="2">
        <v>24</v>
      </c>
      <c r="M15" s="2">
        <v>7</v>
      </c>
      <c r="N15" s="2">
        <v>262</v>
      </c>
      <c r="O15" s="80">
        <v>6</v>
      </c>
      <c r="P15" s="2">
        <v>328</v>
      </c>
      <c r="Q15" s="25">
        <f>SUM(L15,N15,P15)</f>
        <v>614</v>
      </c>
      <c r="R15" s="26">
        <f>PRODUCT(Q15,1.5)</f>
        <v>921</v>
      </c>
      <c r="S15" s="25">
        <v>17</v>
      </c>
      <c r="T15" s="67">
        <v>28</v>
      </c>
      <c r="U15" s="25">
        <v>11</v>
      </c>
      <c r="V15" s="67">
        <v>107</v>
      </c>
      <c r="W15" s="25">
        <v>9</v>
      </c>
      <c r="X15" s="67">
        <v>168</v>
      </c>
      <c r="Y15" s="25">
        <f>SUM(T15,V15,X15)</f>
        <v>303</v>
      </c>
      <c r="Z15" s="26">
        <f>PRODUCT(Y15,0.5)</f>
        <v>151.5</v>
      </c>
      <c r="AA15" s="25">
        <v>11</v>
      </c>
      <c r="AB15" s="68">
        <v>107</v>
      </c>
      <c r="AC15" s="26">
        <f>PRODUCT(AB15,1)</f>
        <v>107</v>
      </c>
      <c r="AD15" s="49">
        <f>SUM(J15,R15,Z15,AC15)</f>
        <v>1235.5</v>
      </c>
    </row>
    <row r="16" spans="1:30" x14ac:dyDescent="0.3">
      <c r="A16" s="94">
        <v>12</v>
      </c>
      <c r="B16" s="3" t="s">
        <v>101</v>
      </c>
      <c r="C16" s="3" t="s">
        <v>18</v>
      </c>
      <c r="D16" s="3" t="s">
        <v>164</v>
      </c>
      <c r="E16" s="11">
        <v>37934</v>
      </c>
      <c r="F16" s="11" t="s">
        <v>169</v>
      </c>
      <c r="G16" s="11" t="s">
        <v>169</v>
      </c>
      <c r="H16" s="2">
        <v>20</v>
      </c>
      <c r="I16" s="2">
        <v>25</v>
      </c>
      <c r="J16" s="26">
        <f>PRODUCT(I16,2)</f>
        <v>50</v>
      </c>
      <c r="K16" s="2">
        <v>11</v>
      </c>
      <c r="L16" s="2">
        <v>107</v>
      </c>
      <c r="M16" s="80">
        <v>5</v>
      </c>
      <c r="N16" s="2">
        <v>410</v>
      </c>
      <c r="O16" s="2">
        <v>13</v>
      </c>
      <c r="P16" s="2">
        <v>69</v>
      </c>
      <c r="Q16" s="25">
        <f>SUM(L16,N16,P16)</f>
        <v>586</v>
      </c>
      <c r="R16" s="26">
        <f>PRODUCT(Q16,1.5)</f>
        <v>879</v>
      </c>
      <c r="S16" s="25">
        <v>18</v>
      </c>
      <c r="T16" s="67">
        <v>27</v>
      </c>
      <c r="U16" s="25">
        <v>10</v>
      </c>
      <c r="V16" s="67">
        <v>134</v>
      </c>
      <c r="W16" s="25">
        <v>12</v>
      </c>
      <c r="X16" s="67">
        <v>86</v>
      </c>
      <c r="Y16" s="25">
        <f>SUM(T16,V16,X16)</f>
        <v>247</v>
      </c>
      <c r="Z16" s="26">
        <f>PRODUCT(Y16,0.5)</f>
        <v>123.5</v>
      </c>
      <c r="AA16" s="25">
        <v>12</v>
      </c>
      <c r="AB16" s="68">
        <v>86</v>
      </c>
      <c r="AC16" s="26">
        <f>PRODUCT(AB16,1)</f>
        <v>86</v>
      </c>
      <c r="AD16" s="49">
        <f>SUM(J16,R16,Z16,AC16)</f>
        <v>1138.5</v>
      </c>
    </row>
    <row r="17" spans="1:30" x14ac:dyDescent="0.3">
      <c r="A17" s="94">
        <v>13</v>
      </c>
      <c r="B17" s="3" t="s">
        <v>79</v>
      </c>
      <c r="C17" s="3" t="s">
        <v>80</v>
      </c>
      <c r="D17" s="3" t="s">
        <v>164</v>
      </c>
      <c r="E17" s="11">
        <v>35971</v>
      </c>
      <c r="F17" s="11" t="s">
        <v>169</v>
      </c>
      <c r="G17" s="11" t="s">
        <v>169</v>
      </c>
      <c r="H17" s="2">
        <v>13</v>
      </c>
      <c r="I17" s="2">
        <v>69</v>
      </c>
      <c r="J17" s="26">
        <f>PRODUCT(I17,2)</f>
        <v>138</v>
      </c>
      <c r="K17" s="2">
        <v>12</v>
      </c>
      <c r="L17" s="2">
        <v>86</v>
      </c>
      <c r="M17" s="2">
        <v>8</v>
      </c>
      <c r="N17" s="2">
        <v>210</v>
      </c>
      <c r="O17" s="2">
        <v>15</v>
      </c>
      <c r="P17" s="2">
        <v>44</v>
      </c>
      <c r="Q17" s="25">
        <f>SUM(L17,N17,P17)</f>
        <v>340</v>
      </c>
      <c r="R17" s="26">
        <f>PRODUCT(Q17,1.5)</f>
        <v>510</v>
      </c>
      <c r="S17" s="25">
        <v>5</v>
      </c>
      <c r="T17" s="67">
        <v>410</v>
      </c>
      <c r="U17" s="25">
        <v>14</v>
      </c>
      <c r="V17" s="67">
        <v>55</v>
      </c>
      <c r="W17" s="25">
        <v>11</v>
      </c>
      <c r="X17" s="67">
        <v>107</v>
      </c>
      <c r="Y17" s="25">
        <f>SUM(T17,V17,X17)</f>
        <v>572</v>
      </c>
      <c r="Z17" s="26">
        <f>PRODUCT(Y17,0.5)</f>
        <v>286</v>
      </c>
      <c r="AA17" s="25">
        <v>9</v>
      </c>
      <c r="AB17" s="68">
        <v>168</v>
      </c>
      <c r="AC17" s="26">
        <f>PRODUCT(AB17,1)</f>
        <v>168</v>
      </c>
      <c r="AD17" s="49">
        <f>SUM(J17,R17,Z17,AC17)</f>
        <v>1102</v>
      </c>
    </row>
    <row r="18" spans="1:30" x14ac:dyDescent="0.3">
      <c r="A18" s="94">
        <v>14</v>
      </c>
      <c r="B18" s="3" t="s">
        <v>138</v>
      </c>
      <c r="C18" s="3" t="s">
        <v>14</v>
      </c>
      <c r="D18" s="3" t="s">
        <v>164</v>
      </c>
      <c r="E18" s="11">
        <v>38665</v>
      </c>
      <c r="F18" s="100" t="s">
        <v>170</v>
      </c>
      <c r="G18" s="100" t="s">
        <v>170</v>
      </c>
      <c r="H18" s="80">
        <v>6</v>
      </c>
      <c r="I18" s="2">
        <v>328</v>
      </c>
      <c r="J18" s="26">
        <f>PRODUCT(I18,2)</f>
        <v>656</v>
      </c>
      <c r="K18" s="2">
        <v>20</v>
      </c>
      <c r="L18" s="2">
        <v>25</v>
      </c>
      <c r="M18" s="2">
        <v>16</v>
      </c>
      <c r="N18" s="2">
        <v>35</v>
      </c>
      <c r="O18" s="2">
        <v>17</v>
      </c>
      <c r="P18" s="2">
        <v>28</v>
      </c>
      <c r="Q18" s="25">
        <f>SUM(L18,N18,P18)</f>
        <v>88</v>
      </c>
      <c r="R18" s="26">
        <f>PRODUCT(Q18,1.5)</f>
        <v>132</v>
      </c>
      <c r="S18" s="25">
        <v>12</v>
      </c>
      <c r="T18" s="67">
        <v>86</v>
      </c>
      <c r="U18" s="25">
        <v>41</v>
      </c>
      <c r="V18" s="67">
        <v>4</v>
      </c>
      <c r="W18" s="25">
        <v>19</v>
      </c>
      <c r="X18" s="67">
        <v>26</v>
      </c>
      <c r="Y18" s="25">
        <f>SUM(T18,V18,X18)</f>
        <v>116</v>
      </c>
      <c r="Z18" s="26">
        <f>PRODUCT(Y18,0.5)</f>
        <v>58</v>
      </c>
      <c r="AA18" s="25">
        <v>25</v>
      </c>
      <c r="AB18" s="68">
        <v>20</v>
      </c>
      <c r="AC18" s="26">
        <f>PRODUCT(AB18,1)</f>
        <v>20</v>
      </c>
      <c r="AD18" s="49">
        <f>SUM(J18,R18,Z18,AC18)</f>
        <v>866</v>
      </c>
    </row>
    <row r="19" spans="1:30" x14ac:dyDescent="0.3">
      <c r="A19" s="94">
        <v>15</v>
      </c>
      <c r="B19" s="3" t="s">
        <v>66</v>
      </c>
      <c r="C19" s="3" t="s">
        <v>67</v>
      </c>
      <c r="D19" s="3" t="s">
        <v>164</v>
      </c>
      <c r="E19" s="11">
        <v>35447</v>
      </c>
      <c r="F19" s="11" t="s">
        <v>169</v>
      </c>
      <c r="G19" s="11" t="s">
        <v>169</v>
      </c>
      <c r="H19" s="2">
        <v>15</v>
      </c>
      <c r="I19" s="2">
        <v>44</v>
      </c>
      <c r="J19" s="26">
        <f>PRODUCT(I19,2)</f>
        <v>88</v>
      </c>
      <c r="K19" s="2">
        <v>14</v>
      </c>
      <c r="L19" s="2">
        <v>55</v>
      </c>
      <c r="M19" s="2">
        <v>19</v>
      </c>
      <c r="N19" s="2">
        <v>26</v>
      </c>
      <c r="O19" s="2">
        <v>8</v>
      </c>
      <c r="P19" s="2">
        <v>210</v>
      </c>
      <c r="Q19" s="25">
        <f>SUM(L19,N19,P19)</f>
        <v>291</v>
      </c>
      <c r="R19" s="26">
        <f>PRODUCT(Q19,1.5)</f>
        <v>436.5</v>
      </c>
      <c r="S19" s="25">
        <v>20</v>
      </c>
      <c r="T19" s="67">
        <v>25</v>
      </c>
      <c r="U19" s="25">
        <v>34</v>
      </c>
      <c r="V19" s="67">
        <v>11</v>
      </c>
      <c r="W19" s="25">
        <v>15</v>
      </c>
      <c r="X19" s="67">
        <v>44</v>
      </c>
      <c r="Y19" s="25">
        <f>SUM(T19,V19,X19)</f>
        <v>80</v>
      </c>
      <c r="Z19" s="26">
        <f>PRODUCT(Y19,0.5)</f>
        <v>40</v>
      </c>
      <c r="AA19" s="25">
        <v>24</v>
      </c>
      <c r="AB19" s="68">
        <v>21</v>
      </c>
      <c r="AC19" s="26">
        <f>PRODUCT(AB19,1)</f>
        <v>21</v>
      </c>
      <c r="AD19" s="49">
        <f>SUM(J19,R19,Z19,AC19)</f>
        <v>585.5</v>
      </c>
    </row>
    <row r="20" spans="1:30" x14ac:dyDescent="0.3">
      <c r="A20" s="94">
        <v>16</v>
      </c>
      <c r="B20" s="3" t="s">
        <v>104</v>
      </c>
      <c r="C20" s="3" t="s">
        <v>17</v>
      </c>
      <c r="D20" s="3" t="s">
        <v>164</v>
      </c>
      <c r="E20" s="11">
        <v>38205</v>
      </c>
      <c r="F20" s="58" t="s">
        <v>170</v>
      </c>
      <c r="G20" s="11" t="s">
        <v>169</v>
      </c>
      <c r="H20" s="2">
        <v>9</v>
      </c>
      <c r="I20" s="2">
        <v>168</v>
      </c>
      <c r="J20" s="26">
        <f>PRODUCT(I20,2)</f>
        <v>336</v>
      </c>
      <c r="K20" s="2"/>
      <c r="L20" s="2"/>
      <c r="M20" s="2"/>
      <c r="N20" s="2"/>
      <c r="O20" s="2"/>
      <c r="P20" s="2"/>
      <c r="Q20" s="25">
        <f>SUM(L20,N20,P20)</f>
        <v>0</v>
      </c>
      <c r="R20" s="26">
        <f>PRODUCT(Q20,1.5)</f>
        <v>0</v>
      </c>
      <c r="S20" s="25">
        <v>15</v>
      </c>
      <c r="T20" s="67">
        <v>44</v>
      </c>
      <c r="U20" s="25">
        <v>12</v>
      </c>
      <c r="V20" s="67">
        <v>86</v>
      </c>
      <c r="W20" s="25">
        <v>16</v>
      </c>
      <c r="X20" s="67">
        <v>35</v>
      </c>
      <c r="Y20" s="25">
        <f>SUM(T20,V20,X20)</f>
        <v>165</v>
      </c>
      <c r="Z20" s="26">
        <f>PRODUCT(Y20,0.5)</f>
        <v>82.5</v>
      </c>
      <c r="AA20" s="25">
        <v>13</v>
      </c>
      <c r="AB20" s="68">
        <v>69</v>
      </c>
      <c r="AC20" s="26">
        <f>PRODUCT(AB20,1)</f>
        <v>69</v>
      </c>
      <c r="AD20" s="49">
        <f>SUM(J20,R20,Z20,AC20)</f>
        <v>487.5</v>
      </c>
    </row>
    <row r="21" spans="1:30" x14ac:dyDescent="0.3">
      <c r="A21" s="98">
        <v>17</v>
      </c>
      <c r="B21" s="3" t="s">
        <v>108</v>
      </c>
      <c r="C21" s="3" t="s">
        <v>11</v>
      </c>
      <c r="D21" s="3" t="s">
        <v>164</v>
      </c>
      <c r="E21" s="11">
        <v>37313</v>
      </c>
      <c r="F21" s="11" t="s">
        <v>169</v>
      </c>
      <c r="G21" s="11" t="s">
        <v>169</v>
      </c>
      <c r="H21" s="2">
        <v>14</v>
      </c>
      <c r="I21" s="2">
        <v>55</v>
      </c>
      <c r="J21" s="26">
        <f>PRODUCT(I21,2)</f>
        <v>110</v>
      </c>
      <c r="K21" s="2">
        <v>13</v>
      </c>
      <c r="L21" s="2">
        <v>69</v>
      </c>
      <c r="M21" s="2">
        <v>28</v>
      </c>
      <c r="N21" s="2">
        <v>17</v>
      </c>
      <c r="O21" s="2">
        <v>11</v>
      </c>
      <c r="P21" s="2">
        <v>107</v>
      </c>
      <c r="Q21" s="25">
        <f>SUM(L21,N21,P21)</f>
        <v>193</v>
      </c>
      <c r="R21" s="26">
        <f>PRODUCT(Q21,1.5)</f>
        <v>289.5</v>
      </c>
      <c r="S21" s="25">
        <v>22</v>
      </c>
      <c r="T21" s="67">
        <v>23</v>
      </c>
      <c r="U21" s="25">
        <v>29</v>
      </c>
      <c r="V21" s="67">
        <v>16</v>
      </c>
      <c r="W21" s="25">
        <v>14</v>
      </c>
      <c r="X21" s="67">
        <v>55</v>
      </c>
      <c r="Y21" s="25">
        <f>SUM(T21,V21,X21)</f>
        <v>94</v>
      </c>
      <c r="Z21" s="26">
        <f>PRODUCT(Y21,0.5)</f>
        <v>47</v>
      </c>
      <c r="AA21" s="25">
        <v>20</v>
      </c>
      <c r="AB21" s="68">
        <v>25</v>
      </c>
      <c r="AC21" s="26">
        <f>PRODUCT(AB21,1)</f>
        <v>25</v>
      </c>
      <c r="AD21" s="49">
        <f>SUM(J21,R21,Z21,AC21)</f>
        <v>471.5</v>
      </c>
    </row>
    <row r="22" spans="1:30" x14ac:dyDescent="0.3">
      <c r="A22" s="94">
        <v>18</v>
      </c>
      <c r="B22" s="3" t="s">
        <v>94</v>
      </c>
      <c r="C22" s="3" t="s">
        <v>14</v>
      </c>
      <c r="D22" s="3" t="s">
        <v>164</v>
      </c>
      <c r="E22" s="11">
        <v>38371</v>
      </c>
      <c r="F22" s="58" t="s">
        <v>170</v>
      </c>
      <c r="G22" s="11" t="s">
        <v>169</v>
      </c>
      <c r="H22" s="2">
        <v>21</v>
      </c>
      <c r="I22" s="2">
        <v>24</v>
      </c>
      <c r="J22" s="26">
        <f>PRODUCT(I22,2)</f>
        <v>48</v>
      </c>
      <c r="K22" s="2">
        <v>16</v>
      </c>
      <c r="L22" s="2">
        <v>35</v>
      </c>
      <c r="M22" s="2">
        <v>20</v>
      </c>
      <c r="N22" s="2">
        <v>25</v>
      </c>
      <c r="O22" s="2">
        <v>21</v>
      </c>
      <c r="P22" s="2">
        <v>24</v>
      </c>
      <c r="Q22" s="25">
        <f>SUM(L22,N22,P22)</f>
        <v>84</v>
      </c>
      <c r="R22" s="26">
        <f>PRODUCT(Q22,1.5)</f>
        <v>126</v>
      </c>
      <c r="S22" s="25">
        <v>10</v>
      </c>
      <c r="T22" s="67">
        <v>134</v>
      </c>
      <c r="U22" s="25">
        <v>22</v>
      </c>
      <c r="V22" s="67">
        <v>23</v>
      </c>
      <c r="W22" s="25">
        <v>13</v>
      </c>
      <c r="X22" s="67">
        <v>69</v>
      </c>
      <c r="Y22" s="25">
        <f>SUM(T22,V22,X22)</f>
        <v>226</v>
      </c>
      <c r="Z22" s="26">
        <f>PRODUCT(Y22,0.5)</f>
        <v>113</v>
      </c>
      <c r="AA22" s="25">
        <v>14</v>
      </c>
      <c r="AB22" s="68">
        <v>55</v>
      </c>
      <c r="AC22" s="26">
        <f>PRODUCT(AB22,1)</f>
        <v>55</v>
      </c>
      <c r="AD22" s="49">
        <f>SUM(J22,R22,Z22,AC22)</f>
        <v>342</v>
      </c>
    </row>
    <row r="23" spans="1:30" x14ac:dyDescent="0.3">
      <c r="A23" s="94">
        <v>19</v>
      </c>
      <c r="B23" s="3" t="s">
        <v>88</v>
      </c>
      <c r="C23" s="3" t="s">
        <v>31</v>
      </c>
      <c r="D23" s="3" t="s">
        <v>164</v>
      </c>
      <c r="E23" s="11">
        <v>37111</v>
      </c>
      <c r="F23" s="11" t="s">
        <v>169</v>
      </c>
      <c r="G23" s="11" t="s">
        <v>169</v>
      </c>
      <c r="H23" s="2">
        <v>22</v>
      </c>
      <c r="I23" s="2">
        <v>23</v>
      </c>
      <c r="J23" s="26">
        <f>PRODUCT(I23,2)</f>
        <v>46</v>
      </c>
      <c r="K23" s="2">
        <v>15</v>
      </c>
      <c r="L23" s="2">
        <v>44</v>
      </c>
      <c r="M23" s="2">
        <v>22</v>
      </c>
      <c r="N23" s="2">
        <v>23</v>
      </c>
      <c r="O23" s="2">
        <v>16</v>
      </c>
      <c r="P23" s="2">
        <v>35</v>
      </c>
      <c r="Q23" s="25">
        <f>SUM(L23,N23,P23)</f>
        <v>102</v>
      </c>
      <c r="R23" s="26">
        <f>PRODUCT(Q23,1.5)</f>
        <v>153</v>
      </c>
      <c r="S23" s="25">
        <v>27</v>
      </c>
      <c r="T23" s="67">
        <v>18</v>
      </c>
      <c r="U23" s="25">
        <v>15</v>
      </c>
      <c r="V23" s="67">
        <v>44</v>
      </c>
      <c r="W23" s="25">
        <v>10</v>
      </c>
      <c r="X23" s="67">
        <v>134</v>
      </c>
      <c r="Y23" s="25">
        <f>SUM(T23,V23,X23)</f>
        <v>196</v>
      </c>
      <c r="Z23" s="26">
        <f>PRODUCT(Y23,0.5)</f>
        <v>98</v>
      </c>
      <c r="AA23" s="25">
        <v>16</v>
      </c>
      <c r="AB23" s="68">
        <v>35</v>
      </c>
      <c r="AC23" s="26">
        <f>PRODUCT(AB23,1)</f>
        <v>35</v>
      </c>
      <c r="AD23" s="49">
        <f>SUM(J23,R23,Z23,AC23)</f>
        <v>332</v>
      </c>
    </row>
    <row r="24" spans="1:30" x14ac:dyDescent="0.3">
      <c r="A24" s="94">
        <v>20</v>
      </c>
      <c r="B24" s="3" t="s">
        <v>115</v>
      </c>
      <c r="C24" s="3" t="s">
        <v>15</v>
      </c>
      <c r="D24" s="3" t="s">
        <v>164</v>
      </c>
      <c r="E24" s="11">
        <v>38332</v>
      </c>
      <c r="F24" s="58" t="s">
        <v>170</v>
      </c>
      <c r="G24" s="11" t="s">
        <v>169</v>
      </c>
      <c r="H24" s="2">
        <v>25</v>
      </c>
      <c r="I24" s="2">
        <v>20</v>
      </c>
      <c r="J24" s="26">
        <f>PRODUCT(I24,2)</f>
        <v>40</v>
      </c>
      <c r="K24" s="2">
        <v>19</v>
      </c>
      <c r="L24" s="2">
        <v>26</v>
      </c>
      <c r="M24" s="2">
        <v>14</v>
      </c>
      <c r="N24" s="2">
        <v>55</v>
      </c>
      <c r="O24" s="2">
        <v>28</v>
      </c>
      <c r="P24" s="2">
        <v>17</v>
      </c>
      <c r="Q24" s="25">
        <f>SUM(L24,N24,P24)</f>
        <v>98</v>
      </c>
      <c r="R24" s="26">
        <f>PRODUCT(Q24,1.5)</f>
        <v>147</v>
      </c>
      <c r="S24" s="25">
        <v>16</v>
      </c>
      <c r="T24" s="67">
        <v>35</v>
      </c>
      <c r="U24" s="25">
        <v>13</v>
      </c>
      <c r="V24" s="67">
        <v>69</v>
      </c>
      <c r="W24" s="25">
        <v>18</v>
      </c>
      <c r="X24" s="67">
        <v>27</v>
      </c>
      <c r="Y24" s="25">
        <f>SUM(T24,V24,X24)</f>
        <v>131</v>
      </c>
      <c r="Z24" s="26">
        <f>PRODUCT(Y24,0.5)</f>
        <v>65.5</v>
      </c>
      <c r="AA24" s="25">
        <v>15</v>
      </c>
      <c r="AB24" s="68">
        <v>44</v>
      </c>
      <c r="AC24" s="26">
        <f>PRODUCT(AB24,1)</f>
        <v>44</v>
      </c>
      <c r="AD24" s="49">
        <f>SUM(J24,R24,Z24,AC24)</f>
        <v>296.5</v>
      </c>
    </row>
    <row r="25" spans="1:30" x14ac:dyDescent="0.3">
      <c r="A25" s="94">
        <v>21</v>
      </c>
      <c r="B25" s="3" t="s">
        <v>83</v>
      </c>
      <c r="C25" s="3" t="s">
        <v>17</v>
      </c>
      <c r="D25" s="3" t="s">
        <v>164</v>
      </c>
      <c r="E25" s="11">
        <v>37196</v>
      </c>
      <c r="F25" s="11" t="s">
        <v>169</v>
      </c>
      <c r="G25" s="11" t="s">
        <v>169</v>
      </c>
      <c r="H25" s="2">
        <v>24</v>
      </c>
      <c r="I25" s="2">
        <v>21</v>
      </c>
      <c r="J25" s="26">
        <f>PRODUCT(I25,2)</f>
        <v>42</v>
      </c>
      <c r="K25" s="2"/>
      <c r="L25" s="2"/>
      <c r="M25" s="2">
        <v>12</v>
      </c>
      <c r="N25" s="2">
        <v>86</v>
      </c>
      <c r="O25" s="2"/>
      <c r="P25" s="2"/>
      <c r="Q25" s="25">
        <f>SUM(L25,N25,P25)</f>
        <v>86</v>
      </c>
      <c r="R25" s="26">
        <f>PRODUCT(Q25,1.5)</f>
        <v>129</v>
      </c>
      <c r="S25" s="25">
        <v>11</v>
      </c>
      <c r="T25" s="67">
        <v>107</v>
      </c>
      <c r="U25" s="25">
        <v>16</v>
      </c>
      <c r="V25" s="67">
        <v>35</v>
      </c>
      <c r="W25" s="25">
        <v>41</v>
      </c>
      <c r="X25" s="67">
        <v>4</v>
      </c>
      <c r="Y25" s="25">
        <f>SUM(T25,V25,X25)</f>
        <v>146</v>
      </c>
      <c r="Z25" s="26">
        <f>PRODUCT(Y25,0.5)</f>
        <v>73</v>
      </c>
      <c r="AA25" s="25">
        <v>21</v>
      </c>
      <c r="AB25" s="68">
        <v>24</v>
      </c>
      <c r="AC25" s="26">
        <f>PRODUCT(AB25,1)</f>
        <v>24</v>
      </c>
      <c r="AD25" s="49">
        <f>SUM(J25,R25,Z25,AC25)</f>
        <v>268</v>
      </c>
    </row>
    <row r="26" spans="1:30" x14ac:dyDescent="0.3">
      <c r="A26" s="94">
        <v>22</v>
      </c>
      <c r="B26" s="3" t="s">
        <v>143</v>
      </c>
      <c r="C26" s="3" t="s">
        <v>52</v>
      </c>
      <c r="D26" s="3" t="s">
        <v>164</v>
      </c>
      <c r="E26" s="11">
        <v>38839</v>
      </c>
      <c r="F26" s="58" t="s">
        <v>170</v>
      </c>
      <c r="G26" s="58" t="s">
        <v>170</v>
      </c>
      <c r="H26" s="2">
        <v>19</v>
      </c>
      <c r="I26" s="2">
        <v>26</v>
      </c>
      <c r="J26" s="26">
        <f>PRODUCT(I26,2)</f>
        <v>52</v>
      </c>
      <c r="K26" s="2">
        <v>17</v>
      </c>
      <c r="L26" s="2">
        <v>28</v>
      </c>
      <c r="M26" s="2">
        <v>15</v>
      </c>
      <c r="N26" s="2">
        <v>44</v>
      </c>
      <c r="O26" s="2">
        <v>22</v>
      </c>
      <c r="P26" s="2">
        <v>23</v>
      </c>
      <c r="Q26" s="25">
        <f>SUM(L26,N26,P26)</f>
        <v>95</v>
      </c>
      <c r="R26" s="26">
        <f>PRODUCT(Q26,1.5)</f>
        <v>142.5</v>
      </c>
      <c r="S26" s="25">
        <v>25</v>
      </c>
      <c r="T26" s="67">
        <v>20</v>
      </c>
      <c r="U26" s="25">
        <v>21</v>
      </c>
      <c r="V26" s="67">
        <v>24</v>
      </c>
      <c r="W26" s="25">
        <v>17</v>
      </c>
      <c r="X26" s="67">
        <v>28</v>
      </c>
      <c r="Y26" s="25">
        <f>SUM(T26,V26,X26)</f>
        <v>72</v>
      </c>
      <c r="Z26" s="26">
        <f>PRODUCT(Y26,0.5)</f>
        <v>36</v>
      </c>
      <c r="AA26" s="25">
        <v>18</v>
      </c>
      <c r="AB26" s="68">
        <v>27</v>
      </c>
      <c r="AC26" s="26">
        <f>PRODUCT(AB26,1)</f>
        <v>27</v>
      </c>
      <c r="AD26" s="49">
        <f>SUM(J26,R26,Z26,AC26)</f>
        <v>257.5</v>
      </c>
    </row>
    <row r="27" spans="1:30" x14ac:dyDescent="0.3">
      <c r="A27" s="94">
        <v>23</v>
      </c>
      <c r="B27" s="3" t="s">
        <v>111</v>
      </c>
      <c r="C27" s="3" t="s">
        <v>13</v>
      </c>
      <c r="D27" s="3" t="s">
        <v>164</v>
      </c>
      <c r="E27" s="11">
        <v>36263</v>
      </c>
      <c r="F27" s="11" t="s">
        <v>169</v>
      </c>
      <c r="G27" s="11" t="s">
        <v>169</v>
      </c>
      <c r="H27" s="2">
        <v>29</v>
      </c>
      <c r="I27" s="2">
        <v>16</v>
      </c>
      <c r="J27" s="26">
        <f>PRODUCT(I27,2)</f>
        <v>32</v>
      </c>
      <c r="K27" s="2">
        <v>18</v>
      </c>
      <c r="L27" s="2">
        <v>27</v>
      </c>
      <c r="M27" s="2">
        <v>18</v>
      </c>
      <c r="N27" s="2">
        <v>27</v>
      </c>
      <c r="O27" s="2">
        <v>19</v>
      </c>
      <c r="P27" s="2">
        <v>26</v>
      </c>
      <c r="Q27" s="25">
        <f>SUM(L27,N27,P27)</f>
        <v>80</v>
      </c>
      <c r="R27" s="26">
        <f>PRODUCT(Q27,1.5)</f>
        <v>120</v>
      </c>
      <c r="S27" s="25">
        <v>13</v>
      </c>
      <c r="T27" s="67">
        <v>69</v>
      </c>
      <c r="U27" s="25">
        <v>25</v>
      </c>
      <c r="V27" s="67">
        <v>20</v>
      </c>
      <c r="W27" s="25">
        <v>30</v>
      </c>
      <c r="X27" s="67">
        <v>15</v>
      </c>
      <c r="Y27" s="25">
        <f>SUM(T27,V27,X27)</f>
        <v>104</v>
      </c>
      <c r="Z27" s="26">
        <f>PRODUCT(Y27,0.5)</f>
        <v>52</v>
      </c>
      <c r="AA27" s="25">
        <v>22</v>
      </c>
      <c r="AB27" s="68">
        <v>23</v>
      </c>
      <c r="AC27" s="26">
        <f>PRODUCT(AB27,1)</f>
        <v>23</v>
      </c>
      <c r="AD27" s="49">
        <f>SUM(J27,R27,Z27,AC27)</f>
        <v>227</v>
      </c>
    </row>
    <row r="28" spans="1:30" x14ac:dyDescent="0.3">
      <c r="A28" s="94">
        <v>24</v>
      </c>
      <c r="B28" s="3" t="s">
        <v>89</v>
      </c>
      <c r="C28" s="3" t="s">
        <v>137</v>
      </c>
      <c r="D28" s="3" t="s">
        <v>164</v>
      </c>
      <c r="E28" s="11">
        <v>36185</v>
      </c>
      <c r="F28" s="11" t="s">
        <v>169</v>
      </c>
      <c r="G28" s="11" t="s">
        <v>169</v>
      </c>
      <c r="H28" s="2">
        <v>16</v>
      </c>
      <c r="I28" s="2">
        <v>35</v>
      </c>
      <c r="J28" s="26">
        <f>PRODUCT(I28,2)</f>
        <v>70</v>
      </c>
      <c r="K28" s="2">
        <v>24</v>
      </c>
      <c r="L28" s="2">
        <v>21</v>
      </c>
      <c r="M28" s="2">
        <v>24</v>
      </c>
      <c r="N28" s="2">
        <v>21</v>
      </c>
      <c r="O28" s="2">
        <v>14</v>
      </c>
      <c r="P28" s="2">
        <v>55</v>
      </c>
      <c r="Q28" s="25">
        <f>SUM(L28,N28,P28)</f>
        <v>97</v>
      </c>
      <c r="R28" s="26">
        <f>PRODUCT(Q28,1.5)</f>
        <v>145.5</v>
      </c>
      <c r="S28" s="3"/>
      <c r="T28" s="3"/>
      <c r="U28" s="3"/>
      <c r="V28" s="3"/>
      <c r="W28" s="3"/>
      <c r="X28" s="3"/>
      <c r="Y28" s="25">
        <f>SUM(T28,V28,X28)</f>
        <v>0</v>
      </c>
      <c r="Z28" s="26">
        <f>PRODUCT(Y28,0.5)</f>
        <v>0</v>
      </c>
      <c r="AA28" s="3"/>
      <c r="AB28" s="25">
        <v>0</v>
      </c>
      <c r="AC28" s="26">
        <f>PRODUCT(AB28,1)</f>
        <v>0</v>
      </c>
      <c r="AD28" s="49">
        <f>SUM(J28,R28,Z28,AC28)</f>
        <v>215.5</v>
      </c>
    </row>
    <row r="29" spans="1:30" x14ac:dyDescent="0.3">
      <c r="A29" s="94">
        <v>25</v>
      </c>
      <c r="B29" s="3" t="s">
        <v>119</v>
      </c>
      <c r="C29" s="3" t="s">
        <v>31</v>
      </c>
      <c r="D29" s="3" t="s">
        <v>164</v>
      </c>
      <c r="E29" s="11">
        <v>37705</v>
      </c>
      <c r="F29" s="11" t="s">
        <v>169</v>
      </c>
      <c r="G29" s="11" t="s">
        <v>169</v>
      </c>
      <c r="H29" s="2">
        <v>23</v>
      </c>
      <c r="I29" s="2">
        <v>22</v>
      </c>
      <c r="J29" s="26">
        <f>PRODUCT(I29,2)</f>
        <v>44</v>
      </c>
      <c r="K29" s="2">
        <v>26</v>
      </c>
      <c r="L29" s="2">
        <v>19</v>
      </c>
      <c r="M29" s="2">
        <v>23</v>
      </c>
      <c r="N29" s="2">
        <v>22</v>
      </c>
      <c r="O29" s="2">
        <v>23</v>
      </c>
      <c r="P29" s="2">
        <v>22</v>
      </c>
      <c r="Q29" s="25">
        <f>SUM(L29,N29,P29)</f>
        <v>63</v>
      </c>
      <c r="R29" s="26">
        <f>PRODUCT(Q29,1.5)</f>
        <v>94.5</v>
      </c>
      <c r="S29" s="25">
        <v>28</v>
      </c>
      <c r="T29" s="67">
        <v>17</v>
      </c>
      <c r="U29" s="25">
        <v>20</v>
      </c>
      <c r="V29" s="67">
        <v>25</v>
      </c>
      <c r="W29" s="25">
        <v>20</v>
      </c>
      <c r="X29" s="67">
        <v>25</v>
      </c>
      <c r="Y29" s="25">
        <f>SUM(T29,V29,X29)</f>
        <v>67</v>
      </c>
      <c r="Z29" s="26">
        <f>PRODUCT(Y29,0.5)</f>
        <v>33.5</v>
      </c>
      <c r="AA29" s="25">
        <v>23</v>
      </c>
      <c r="AB29" s="68">
        <v>22</v>
      </c>
      <c r="AC29" s="26">
        <f>PRODUCT(AB29,1)</f>
        <v>22</v>
      </c>
      <c r="AD29" s="49">
        <f>SUM(J29,R29,Z29,AC29)</f>
        <v>194</v>
      </c>
    </row>
    <row r="30" spans="1:30" x14ac:dyDescent="0.3">
      <c r="A30" s="94">
        <v>26</v>
      </c>
      <c r="B30" s="3" t="s">
        <v>85</v>
      </c>
      <c r="C30" s="3" t="s">
        <v>9</v>
      </c>
      <c r="D30" s="3" t="s">
        <v>164</v>
      </c>
      <c r="E30" s="11">
        <v>38384</v>
      </c>
      <c r="F30" s="58" t="s">
        <v>170</v>
      </c>
      <c r="G30" s="11" t="s">
        <v>169</v>
      </c>
      <c r="H30" s="2"/>
      <c r="I30" s="2">
        <v>0</v>
      </c>
      <c r="J30" s="26">
        <f>PRODUCT(I30,2)</f>
        <v>0</v>
      </c>
      <c r="K30" s="2">
        <v>28</v>
      </c>
      <c r="L30" s="2">
        <v>17</v>
      </c>
      <c r="M30" s="2">
        <v>13</v>
      </c>
      <c r="N30" s="2">
        <v>69</v>
      </c>
      <c r="O30" s="2">
        <v>24</v>
      </c>
      <c r="P30" s="2">
        <v>21</v>
      </c>
      <c r="Q30" s="25">
        <f>SUM(L30,N30,P30)</f>
        <v>107</v>
      </c>
      <c r="R30" s="26">
        <f>PRODUCT(Q30,1.5)</f>
        <v>160.5</v>
      </c>
      <c r="S30" s="25">
        <v>38</v>
      </c>
      <c r="T30" s="67">
        <v>7</v>
      </c>
      <c r="U30" s="25">
        <v>36</v>
      </c>
      <c r="V30" s="67">
        <v>9</v>
      </c>
      <c r="W30" s="25">
        <v>28</v>
      </c>
      <c r="X30" s="67">
        <v>17</v>
      </c>
      <c r="Y30" s="25">
        <f>SUM(T30,V30,X30)</f>
        <v>33</v>
      </c>
      <c r="Z30" s="26">
        <f>PRODUCT(Y30,0.5)</f>
        <v>16.5</v>
      </c>
      <c r="AA30" s="25">
        <v>35</v>
      </c>
      <c r="AB30" s="68">
        <v>10</v>
      </c>
      <c r="AC30" s="26">
        <f>PRODUCT(AB30,1)</f>
        <v>10</v>
      </c>
      <c r="AD30" s="49">
        <f>SUM(J30,R30,Z30,AC30)</f>
        <v>187</v>
      </c>
    </row>
    <row r="31" spans="1:30" x14ac:dyDescent="0.3">
      <c r="A31" s="94">
        <v>27</v>
      </c>
      <c r="B31" s="3" t="s">
        <v>109</v>
      </c>
      <c r="C31" s="3" t="s">
        <v>11</v>
      </c>
      <c r="D31" s="3" t="s">
        <v>164</v>
      </c>
      <c r="E31" s="11">
        <v>37313</v>
      </c>
      <c r="F31" s="11" t="s">
        <v>169</v>
      </c>
      <c r="G31" s="11" t="s">
        <v>169</v>
      </c>
      <c r="H31" s="2">
        <v>27</v>
      </c>
      <c r="I31" s="2">
        <v>18</v>
      </c>
      <c r="J31" s="26">
        <f>PRODUCT(I31,2)</f>
        <v>36</v>
      </c>
      <c r="K31" s="2">
        <v>22</v>
      </c>
      <c r="L31" s="2">
        <v>23</v>
      </c>
      <c r="M31" s="2">
        <v>33</v>
      </c>
      <c r="N31" s="2">
        <v>12</v>
      </c>
      <c r="O31" s="2">
        <v>33</v>
      </c>
      <c r="P31" s="2">
        <v>12</v>
      </c>
      <c r="Q31" s="25">
        <f>SUM(L31,N31,P31)</f>
        <v>47</v>
      </c>
      <c r="R31" s="26">
        <f>PRODUCT(Q31,1.5)</f>
        <v>70.5</v>
      </c>
      <c r="S31" s="25">
        <v>14</v>
      </c>
      <c r="T31" s="67">
        <v>55</v>
      </c>
      <c r="U31" s="25">
        <v>32</v>
      </c>
      <c r="V31" s="67">
        <v>13</v>
      </c>
      <c r="W31" s="25">
        <v>32</v>
      </c>
      <c r="X31" s="67">
        <v>13</v>
      </c>
      <c r="Y31" s="25">
        <f>SUM(T31,V31,X31)</f>
        <v>81</v>
      </c>
      <c r="Z31" s="26">
        <f>PRODUCT(Y31,0.5)</f>
        <v>40.5</v>
      </c>
      <c r="AA31" s="25">
        <v>27</v>
      </c>
      <c r="AB31" s="68">
        <v>18</v>
      </c>
      <c r="AC31" s="26">
        <f>PRODUCT(AB31,1)</f>
        <v>18</v>
      </c>
      <c r="AD31" s="49">
        <f>SUM(J31,R31,Z31,AC31)</f>
        <v>165</v>
      </c>
    </row>
    <row r="32" spans="1:30" x14ac:dyDescent="0.3">
      <c r="A32" s="94">
        <v>28</v>
      </c>
      <c r="B32" s="3" t="s">
        <v>75</v>
      </c>
      <c r="C32" s="3" t="s">
        <v>18</v>
      </c>
      <c r="D32" s="3" t="s">
        <v>164</v>
      </c>
      <c r="E32" s="11">
        <v>37440</v>
      </c>
      <c r="F32" s="11" t="s">
        <v>169</v>
      </c>
      <c r="G32" s="11" t="s">
        <v>169</v>
      </c>
      <c r="H32" s="2">
        <v>28</v>
      </c>
      <c r="I32" s="2">
        <v>17</v>
      </c>
      <c r="J32" s="26">
        <f>PRODUCT(I32,2)</f>
        <v>34</v>
      </c>
      <c r="K32" s="2">
        <v>50</v>
      </c>
      <c r="L32" s="2">
        <v>1</v>
      </c>
      <c r="M32" s="2">
        <v>25</v>
      </c>
      <c r="N32" s="2">
        <v>20</v>
      </c>
      <c r="O32" s="2">
        <v>26</v>
      </c>
      <c r="P32" s="2">
        <v>19</v>
      </c>
      <c r="Q32" s="25">
        <f>SUM(L32,N32,P32)</f>
        <v>40</v>
      </c>
      <c r="R32" s="26">
        <f>PRODUCT(Q32,1.5)</f>
        <v>60</v>
      </c>
      <c r="S32" s="25">
        <v>24</v>
      </c>
      <c r="T32" s="67">
        <v>21</v>
      </c>
      <c r="U32" s="25">
        <v>26</v>
      </c>
      <c r="V32" s="67">
        <v>19</v>
      </c>
      <c r="W32" s="25">
        <v>34</v>
      </c>
      <c r="X32" s="67">
        <v>11</v>
      </c>
      <c r="Y32" s="25">
        <f>SUM(T32,V32,X32)</f>
        <v>51</v>
      </c>
      <c r="Z32" s="26">
        <f>PRODUCT(Y32,0.5)</f>
        <v>25.5</v>
      </c>
      <c r="AA32" s="25">
        <v>31</v>
      </c>
      <c r="AB32" s="68">
        <v>14</v>
      </c>
      <c r="AC32" s="26">
        <f>PRODUCT(AB32,1)</f>
        <v>14</v>
      </c>
      <c r="AD32" s="49">
        <f>SUM(J32,R32,Z32,AC32)</f>
        <v>133.5</v>
      </c>
    </row>
    <row r="33" spans="1:30" x14ac:dyDescent="0.3">
      <c r="A33" s="94">
        <v>29</v>
      </c>
      <c r="B33" s="3" t="s">
        <v>82</v>
      </c>
      <c r="C33" s="3" t="s">
        <v>15</v>
      </c>
      <c r="D33" s="3" t="s">
        <v>164</v>
      </c>
      <c r="E33" s="11">
        <v>38021</v>
      </c>
      <c r="F33" s="11" t="s">
        <v>169</v>
      </c>
      <c r="G33" s="11" t="s">
        <v>169</v>
      </c>
      <c r="H33" s="2">
        <v>39</v>
      </c>
      <c r="I33" s="2">
        <v>6</v>
      </c>
      <c r="J33" s="26">
        <f>PRODUCT(I33,2)</f>
        <v>12</v>
      </c>
      <c r="K33" s="2">
        <v>31</v>
      </c>
      <c r="L33" s="2">
        <v>14</v>
      </c>
      <c r="M33" s="2">
        <v>17</v>
      </c>
      <c r="N33" s="2">
        <v>28</v>
      </c>
      <c r="O33" s="2">
        <v>34</v>
      </c>
      <c r="P33" s="2">
        <v>11</v>
      </c>
      <c r="Q33" s="25">
        <f>SUM(L33,N33,P33)</f>
        <v>53</v>
      </c>
      <c r="R33" s="26">
        <f>PRODUCT(Q33,1.5)</f>
        <v>79.5</v>
      </c>
      <c r="S33" s="25">
        <v>41</v>
      </c>
      <c r="T33" s="67">
        <v>4</v>
      </c>
      <c r="U33" s="25">
        <v>19</v>
      </c>
      <c r="V33" s="67">
        <v>26</v>
      </c>
      <c r="W33" s="25">
        <v>24</v>
      </c>
      <c r="X33" s="67">
        <v>21</v>
      </c>
      <c r="Y33" s="25">
        <f>SUM(T33,V33,X33)</f>
        <v>51</v>
      </c>
      <c r="Z33" s="26">
        <f>PRODUCT(Y33,0.5)</f>
        <v>25.5</v>
      </c>
      <c r="AA33" s="25">
        <v>30</v>
      </c>
      <c r="AB33" s="68">
        <v>15</v>
      </c>
      <c r="AC33" s="26">
        <f>PRODUCT(AB33,1)</f>
        <v>15</v>
      </c>
      <c r="AD33" s="49">
        <f>SUM(J33,R33,Z33,AC33)</f>
        <v>132</v>
      </c>
    </row>
    <row r="34" spans="1:30" x14ac:dyDescent="0.3">
      <c r="A34" s="94">
        <v>30</v>
      </c>
      <c r="B34" s="3" t="s">
        <v>84</v>
      </c>
      <c r="C34" s="3" t="s">
        <v>17</v>
      </c>
      <c r="D34" s="3" t="s">
        <v>164</v>
      </c>
      <c r="E34" s="11">
        <v>37193</v>
      </c>
      <c r="F34" s="11" t="s">
        <v>169</v>
      </c>
      <c r="G34" s="11" t="s">
        <v>169</v>
      </c>
      <c r="H34" s="2">
        <v>18</v>
      </c>
      <c r="I34" s="2">
        <v>27</v>
      </c>
      <c r="J34" s="26">
        <f>PRODUCT(I34,2)</f>
        <v>54</v>
      </c>
      <c r="K34" s="2"/>
      <c r="L34" s="2"/>
      <c r="M34" s="2"/>
      <c r="N34" s="2"/>
      <c r="O34" s="2"/>
      <c r="P34" s="2"/>
      <c r="Q34" s="25">
        <f>SUM(L34,N34,P34)</f>
        <v>0</v>
      </c>
      <c r="R34" s="26">
        <f>PRODUCT(Q34,1.5)</f>
        <v>0</v>
      </c>
      <c r="S34" s="25">
        <v>23</v>
      </c>
      <c r="T34" s="67">
        <v>22</v>
      </c>
      <c r="U34" s="25">
        <v>18</v>
      </c>
      <c r="V34" s="67">
        <v>27</v>
      </c>
      <c r="W34" s="25">
        <v>21</v>
      </c>
      <c r="X34" s="67">
        <v>24</v>
      </c>
      <c r="Y34" s="25">
        <f>SUM(T34,V34,X34)</f>
        <v>73</v>
      </c>
      <c r="Z34" s="26">
        <f>PRODUCT(Y34,0.5)</f>
        <v>36.5</v>
      </c>
      <c r="AA34" s="25">
        <v>17</v>
      </c>
      <c r="AB34" s="68">
        <v>28</v>
      </c>
      <c r="AC34" s="26">
        <f>PRODUCT(AB34,1)</f>
        <v>28</v>
      </c>
      <c r="AD34" s="49">
        <f>SUM(J34,R34,Z34,AC34)</f>
        <v>118.5</v>
      </c>
    </row>
    <row r="35" spans="1:30" x14ac:dyDescent="0.3">
      <c r="A35" s="94">
        <v>31</v>
      </c>
      <c r="B35" s="3" t="s">
        <v>97</v>
      </c>
      <c r="C35" s="3" t="s">
        <v>14</v>
      </c>
      <c r="D35" s="3" t="s">
        <v>164</v>
      </c>
      <c r="E35" s="11">
        <v>37279</v>
      </c>
      <c r="F35" s="11" t="s">
        <v>169</v>
      </c>
      <c r="G35" s="11" t="s">
        <v>169</v>
      </c>
      <c r="H35" s="2">
        <v>32</v>
      </c>
      <c r="I35" s="2">
        <v>13</v>
      </c>
      <c r="J35" s="26">
        <f>PRODUCT(I35,2)</f>
        <v>26</v>
      </c>
      <c r="K35" s="2">
        <v>23</v>
      </c>
      <c r="L35" s="2">
        <v>22</v>
      </c>
      <c r="M35" s="2"/>
      <c r="N35" s="2"/>
      <c r="O35" s="2">
        <v>25</v>
      </c>
      <c r="P35" s="2">
        <v>20</v>
      </c>
      <c r="Q35" s="25">
        <f>SUM(L35,N35,P35)</f>
        <v>42</v>
      </c>
      <c r="R35" s="26">
        <f>PRODUCT(Q35,1.5)</f>
        <v>63</v>
      </c>
      <c r="S35" s="25">
        <v>34</v>
      </c>
      <c r="T35" s="67">
        <v>11</v>
      </c>
      <c r="U35" s="25">
        <v>31</v>
      </c>
      <c r="V35" s="67">
        <v>14</v>
      </c>
      <c r="W35" s="25">
        <v>40</v>
      </c>
      <c r="X35" s="67">
        <v>5</v>
      </c>
      <c r="Y35" s="25">
        <f>SUM(T35,V35,X35)</f>
        <v>30</v>
      </c>
      <c r="Z35" s="26">
        <f>PRODUCT(Y35,0.5)</f>
        <v>15</v>
      </c>
      <c r="AA35" s="25">
        <v>36</v>
      </c>
      <c r="AB35" s="68">
        <v>9</v>
      </c>
      <c r="AC35" s="26">
        <f>PRODUCT(AB35,1)</f>
        <v>9</v>
      </c>
      <c r="AD35" s="49">
        <f>SUM(J35,R35,Z35,AC35)</f>
        <v>113</v>
      </c>
    </row>
    <row r="36" spans="1:30" x14ac:dyDescent="0.3">
      <c r="A36" s="94">
        <v>32</v>
      </c>
      <c r="B36" s="3" t="s">
        <v>72</v>
      </c>
      <c r="C36" s="3" t="s">
        <v>18</v>
      </c>
      <c r="D36" s="3" t="s">
        <v>164</v>
      </c>
      <c r="E36" s="11">
        <v>37406</v>
      </c>
      <c r="F36" s="11" t="s">
        <v>169</v>
      </c>
      <c r="G36" s="11" t="s">
        <v>169</v>
      </c>
      <c r="H36" s="2">
        <v>31</v>
      </c>
      <c r="I36" s="2">
        <v>14</v>
      </c>
      <c r="J36" s="26">
        <f>PRODUCT(I36,2)</f>
        <v>28</v>
      </c>
      <c r="K36" s="2">
        <v>30</v>
      </c>
      <c r="L36" s="2">
        <v>15</v>
      </c>
      <c r="M36" s="2"/>
      <c r="N36" s="2"/>
      <c r="O36" s="2">
        <v>27</v>
      </c>
      <c r="P36" s="2">
        <v>18</v>
      </c>
      <c r="Q36" s="25">
        <f>SUM(L36,N36,P36)</f>
        <v>33</v>
      </c>
      <c r="R36" s="26">
        <f>PRODUCT(Q36,1.5)</f>
        <v>49.5</v>
      </c>
      <c r="S36" s="25">
        <v>33</v>
      </c>
      <c r="T36" s="67">
        <v>12</v>
      </c>
      <c r="U36" s="25">
        <v>39</v>
      </c>
      <c r="V36" s="67">
        <v>6</v>
      </c>
      <c r="W36" s="25">
        <v>35</v>
      </c>
      <c r="X36" s="67">
        <v>10</v>
      </c>
      <c r="Y36" s="25">
        <f>SUM(T36,V36,X36)</f>
        <v>28</v>
      </c>
      <c r="Z36" s="26">
        <f>PRODUCT(Y36,0.5)</f>
        <v>14</v>
      </c>
      <c r="AA36" s="25">
        <v>37</v>
      </c>
      <c r="AB36" s="68">
        <v>8</v>
      </c>
      <c r="AC36" s="26">
        <f>PRODUCT(AB36,1)</f>
        <v>8</v>
      </c>
      <c r="AD36" s="49">
        <f>SUM(J36,R36,Z36,AC36)</f>
        <v>99.5</v>
      </c>
    </row>
    <row r="37" spans="1:30" x14ac:dyDescent="0.3">
      <c r="A37" s="94">
        <v>33</v>
      </c>
      <c r="B37" s="3" t="s">
        <v>74</v>
      </c>
      <c r="C37" s="3" t="s">
        <v>17</v>
      </c>
      <c r="D37" s="3" t="s">
        <v>164</v>
      </c>
      <c r="E37" s="11">
        <v>38289</v>
      </c>
      <c r="F37" s="58" t="s">
        <v>170</v>
      </c>
      <c r="G37" s="11" t="s">
        <v>169</v>
      </c>
      <c r="H37" s="2">
        <v>26</v>
      </c>
      <c r="I37" s="2">
        <v>19</v>
      </c>
      <c r="J37" s="26">
        <f>PRODUCT(I37,2)</f>
        <v>38</v>
      </c>
      <c r="K37" s="2"/>
      <c r="L37" s="2"/>
      <c r="M37" s="2"/>
      <c r="N37" s="2"/>
      <c r="O37" s="2"/>
      <c r="P37" s="2"/>
      <c r="Q37" s="25">
        <f>SUM(L37,N37,P37)</f>
        <v>0</v>
      </c>
      <c r="R37" s="26">
        <f>PRODUCT(Q37,1.5)</f>
        <v>0</v>
      </c>
      <c r="S37" s="25">
        <v>19</v>
      </c>
      <c r="T37" s="67">
        <v>26</v>
      </c>
      <c r="U37" s="25">
        <v>23</v>
      </c>
      <c r="V37" s="67">
        <v>22</v>
      </c>
      <c r="W37" s="25">
        <v>22</v>
      </c>
      <c r="X37" s="67">
        <v>23</v>
      </c>
      <c r="Y37" s="25">
        <f>SUM(T37,V37,X37)</f>
        <v>71</v>
      </c>
      <c r="Z37" s="26">
        <f>PRODUCT(Y37,0.5)</f>
        <v>35.5</v>
      </c>
      <c r="AA37" s="25">
        <v>19</v>
      </c>
      <c r="AB37" s="68">
        <v>26</v>
      </c>
      <c r="AC37" s="26">
        <f>PRODUCT(AB37,1)</f>
        <v>26</v>
      </c>
      <c r="AD37" s="49">
        <f>SUM(J37,R37,Z37,AC37)</f>
        <v>99.5</v>
      </c>
    </row>
    <row r="38" spans="1:30" x14ac:dyDescent="0.3">
      <c r="A38" s="94">
        <v>34</v>
      </c>
      <c r="B38" s="3" t="s">
        <v>106</v>
      </c>
      <c r="C38" s="3" t="s">
        <v>11</v>
      </c>
      <c r="D38" s="3" t="s">
        <v>164</v>
      </c>
      <c r="E38" s="11">
        <v>37080</v>
      </c>
      <c r="F38" s="11" t="s">
        <v>169</v>
      </c>
      <c r="G38" s="11" t="s">
        <v>169</v>
      </c>
      <c r="H38" s="2">
        <v>41</v>
      </c>
      <c r="I38" s="2">
        <v>4</v>
      </c>
      <c r="J38" s="26">
        <f>PRODUCT(I38,2)</f>
        <v>8</v>
      </c>
      <c r="K38" s="2">
        <v>25</v>
      </c>
      <c r="L38" s="2">
        <v>20</v>
      </c>
      <c r="M38" s="2"/>
      <c r="N38" s="2"/>
      <c r="O38" s="2">
        <v>20</v>
      </c>
      <c r="P38" s="2">
        <v>25</v>
      </c>
      <c r="Q38" s="25">
        <f>SUM(L38,N38,P38)</f>
        <v>45</v>
      </c>
      <c r="R38" s="26">
        <f>PRODUCT(Q38,1.5)</f>
        <v>67.5</v>
      </c>
      <c r="S38" s="25">
        <v>37</v>
      </c>
      <c r="T38" s="67">
        <v>8</v>
      </c>
      <c r="U38" s="25">
        <v>42</v>
      </c>
      <c r="V38" s="67">
        <v>3</v>
      </c>
      <c r="W38" s="25">
        <v>29</v>
      </c>
      <c r="X38" s="67">
        <v>16</v>
      </c>
      <c r="Y38" s="25">
        <f>SUM(T38,V38,X38)</f>
        <v>27</v>
      </c>
      <c r="Z38" s="26">
        <f>PRODUCT(Y38,0.5)</f>
        <v>13.5</v>
      </c>
      <c r="AA38" s="25">
        <v>38</v>
      </c>
      <c r="AB38" s="68">
        <v>7</v>
      </c>
      <c r="AC38" s="26">
        <f>PRODUCT(AB38,1)</f>
        <v>7</v>
      </c>
      <c r="AD38" s="49">
        <f>SUM(J38,R38,Z38,AC38)</f>
        <v>96</v>
      </c>
    </row>
    <row r="39" spans="1:30" x14ac:dyDescent="0.3">
      <c r="A39" s="94">
        <v>35</v>
      </c>
      <c r="B39" s="3" t="s">
        <v>81</v>
      </c>
      <c r="C39" s="3" t="s">
        <v>18</v>
      </c>
      <c r="D39" s="3" t="s">
        <v>164</v>
      </c>
      <c r="E39" s="11">
        <v>37746</v>
      </c>
      <c r="F39" s="11" t="s">
        <v>169</v>
      </c>
      <c r="G39" s="11" t="s">
        <v>169</v>
      </c>
      <c r="H39" s="2"/>
      <c r="I39" s="2">
        <v>0</v>
      </c>
      <c r="J39" s="26">
        <f>PRODUCT(I39,2)</f>
        <v>0</v>
      </c>
      <c r="K39" s="2">
        <v>27</v>
      </c>
      <c r="L39" s="2">
        <v>18</v>
      </c>
      <c r="M39" s="2">
        <v>34</v>
      </c>
      <c r="N39" s="2">
        <v>11</v>
      </c>
      <c r="O39" s="2">
        <v>31</v>
      </c>
      <c r="P39" s="2">
        <v>14</v>
      </c>
      <c r="Q39" s="25">
        <f>SUM(L39,N39,P39)</f>
        <v>43</v>
      </c>
      <c r="R39" s="26">
        <f>PRODUCT(Q39,1.5)</f>
        <v>64.5</v>
      </c>
      <c r="S39" s="25">
        <v>35</v>
      </c>
      <c r="T39" s="67">
        <v>10</v>
      </c>
      <c r="U39" s="25">
        <v>37</v>
      </c>
      <c r="V39" s="67">
        <v>8</v>
      </c>
      <c r="W39" s="25">
        <v>36</v>
      </c>
      <c r="X39" s="67">
        <v>9</v>
      </c>
      <c r="Y39" s="25">
        <f>SUM(T39,V39,X39)</f>
        <v>27</v>
      </c>
      <c r="Z39" s="26">
        <f>PRODUCT(Y39,0.5)</f>
        <v>13.5</v>
      </c>
      <c r="AA39" s="25">
        <v>39</v>
      </c>
      <c r="AB39" s="68">
        <v>6</v>
      </c>
      <c r="AC39" s="26">
        <f>PRODUCT(AB39,1)</f>
        <v>6</v>
      </c>
      <c r="AD39" s="49">
        <f>SUM(J39,R39,Z39,AC39)</f>
        <v>84</v>
      </c>
    </row>
    <row r="40" spans="1:30" x14ac:dyDescent="0.3">
      <c r="A40" s="94">
        <v>36</v>
      </c>
      <c r="B40" s="3" t="s">
        <v>142</v>
      </c>
      <c r="C40" s="3" t="s">
        <v>15</v>
      </c>
      <c r="D40" s="3" t="s">
        <v>164</v>
      </c>
      <c r="E40" s="11">
        <v>38891</v>
      </c>
      <c r="F40" s="58" t="s">
        <v>170</v>
      </c>
      <c r="G40" s="58" t="s">
        <v>170</v>
      </c>
      <c r="H40" s="2">
        <v>35</v>
      </c>
      <c r="I40" s="2">
        <v>10</v>
      </c>
      <c r="J40" s="26">
        <f>PRODUCT(I40,2)</f>
        <v>20</v>
      </c>
      <c r="K40" s="2"/>
      <c r="L40" s="2"/>
      <c r="M40" s="2">
        <v>30</v>
      </c>
      <c r="N40" s="2">
        <v>15</v>
      </c>
      <c r="O40" s="2">
        <v>30</v>
      </c>
      <c r="P40" s="2">
        <v>15</v>
      </c>
      <c r="Q40" s="25">
        <f>SUM(L40,N40,P40)</f>
        <v>30</v>
      </c>
      <c r="R40" s="26">
        <f>PRODUCT(Q40,1.5)</f>
        <v>45</v>
      </c>
      <c r="S40" s="25">
        <v>40</v>
      </c>
      <c r="T40" s="67">
        <v>5</v>
      </c>
      <c r="U40" s="25">
        <v>33</v>
      </c>
      <c r="V40" s="67">
        <v>12</v>
      </c>
      <c r="W40" s="25">
        <v>37</v>
      </c>
      <c r="X40" s="67">
        <v>8</v>
      </c>
      <c r="Y40" s="25">
        <f>SUM(T40,V40,X40)</f>
        <v>25</v>
      </c>
      <c r="Z40" s="26">
        <f>PRODUCT(Y40,0.5)</f>
        <v>12.5</v>
      </c>
      <c r="AA40" s="25">
        <v>40</v>
      </c>
      <c r="AB40" s="68">
        <v>5</v>
      </c>
      <c r="AC40" s="26">
        <f>PRODUCT(AB40,1)</f>
        <v>5</v>
      </c>
      <c r="AD40" s="49">
        <f>SUM(J40,R40,Z40,AC40)</f>
        <v>82.5</v>
      </c>
    </row>
    <row r="41" spans="1:30" x14ac:dyDescent="0.3">
      <c r="A41" s="94">
        <v>37</v>
      </c>
      <c r="B41" s="3" t="s">
        <v>110</v>
      </c>
      <c r="C41" s="3" t="s">
        <v>14</v>
      </c>
      <c r="D41" s="3" t="s">
        <v>164</v>
      </c>
      <c r="E41" s="11">
        <v>37627</v>
      </c>
      <c r="F41" s="11" t="s">
        <v>169</v>
      </c>
      <c r="G41" s="11" t="s">
        <v>169</v>
      </c>
      <c r="H41" s="2">
        <v>30</v>
      </c>
      <c r="I41" s="2">
        <v>15</v>
      </c>
      <c r="J41" s="26">
        <f>PRODUCT(I41,2)</f>
        <v>30</v>
      </c>
      <c r="K41" s="2"/>
      <c r="L41" s="2"/>
      <c r="M41" s="2"/>
      <c r="N41" s="2"/>
      <c r="O41" s="2"/>
      <c r="P41" s="2"/>
      <c r="Q41" s="25">
        <f>SUM(L41,N41,P41)</f>
        <v>0</v>
      </c>
      <c r="R41" s="26">
        <f>PRODUCT(Q41,1.5)</f>
        <v>0</v>
      </c>
      <c r="S41" s="25">
        <v>30</v>
      </c>
      <c r="T41" s="67">
        <v>15</v>
      </c>
      <c r="U41" s="25">
        <v>24</v>
      </c>
      <c r="V41" s="67">
        <v>21</v>
      </c>
      <c r="W41" s="25">
        <v>26</v>
      </c>
      <c r="X41" s="67">
        <v>19</v>
      </c>
      <c r="Y41" s="25">
        <f>SUM(T41,V41,X41)</f>
        <v>55</v>
      </c>
      <c r="Z41" s="26">
        <f>PRODUCT(Y41,0.5)</f>
        <v>27.5</v>
      </c>
      <c r="AA41" s="25">
        <v>29</v>
      </c>
      <c r="AB41" s="68">
        <v>16</v>
      </c>
      <c r="AC41" s="26">
        <f>PRODUCT(AB41,1)</f>
        <v>16</v>
      </c>
      <c r="AD41" s="49">
        <f>SUM(J41,R41,Z41,AC41)</f>
        <v>73.5</v>
      </c>
    </row>
    <row r="42" spans="1:30" x14ac:dyDescent="0.3">
      <c r="A42" s="94">
        <v>38</v>
      </c>
      <c r="B42" s="3" t="s">
        <v>103</v>
      </c>
      <c r="C42" s="3" t="s">
        <v>17</v>
      </c>
      <c r="D42" s="3" t="s">
        <v>164</v>
      </c>
      <c r="E42" s="11">
        <v>38384</v>
      </c>
      <c r="F42" s="55" t="s">
        <v>170</v>
      </c>
      <c r="G42" s="11" t="s">
        <v>169</v>
      </c>
      <c r="H42" s="2">
        <v>34</v>
      </c>
      <c r="I42" s="2">
        <v>11</v>
      </c>
      <c r="J42" s="26">
        <f>PRODUCT(I42,2)</f>
        <v>22</v>
      </c>
      <c r="K42" s="2"/>
      <c r="L42" s="2"/>
      <c r="M42" s="2"/>
      <c r="N42" s="2"/>
      <c r="O42" s="2"/>
      <c r="P42" s="2"/>
      <c r="Q42" s="25">
        <f>SUM(L42,N42,P42)</f>
        <v>0</v>
      </c>
      <c r="R42" s="26">
        <f>PRODUCT(Q42,1.5)</f>
        <v>0</v>
      </c>
      <c r="S42" s="25">
        <v>31</v>
      </c>
      <c r="T42" s="67">
        <v>14</v>
      </c>
      <c r="U42" s="25">
        <v>17</v>
      </c>
      <c r="V42" s="67">
        <v>28</v>
      </c>
      <c r="W42" s="25">
        <v>27</v>
      </c>
      <c r="X42" s="67">
        <v>18</v>
      </c>
      <c r="Y42" s="25">
        <f>SUM(T42,V42,X42)</f>
        <v>60</v>
      </c>
      <c r="Z42" s="26">
        <f>PRODUCT(Y42,0.5)</f>
        <v>30</v>
      </c>
      <c r="AA42" s="25">
        <v>26</v>
      </c>
      <c r="AB42" s="68">
        <v>19</v>
      </c>
      <c r="AC42" s="26">
        <f>PRODUCT(AB42,1)</f>
        <v>19</v>
      </c>
      <c r="AD42" s="49">
        <f>SUM(J42,R42,Z42,AC42)</f>
        <v>71</v>
      </c>
    </row>
    <row r="43" spans="1:30" x14ac:dyDescent="0.3">
      <c r="A43" s="94">
        <v>39</v>
      </c>
      <c r="B43" s="3" t="s">
        <v>78</v>
      </c>
      <c r="C43" s="3" t="s">
        <v>37</v>
      </c>
      <c r="D43" s="3" t="s">
        <v>164</v>
      </c>
      <c r="E43" s="11">
        <v>37550</v>
      </c>
      <c r="F43" s="11" t="s">
        <v>169</v>
      </c>
      <c r="G43" s="11" t="s">
        <v>169</v>
      </c>
      <c r="H43" s="2">
        <v>38</v>
      </c>
      <c r="I43" s="2">
        <v>7</v>
      </c>
      <c r="J43" s="26">
        <f>PRODUCT(I43,2)</f>
        <v>14</v>
      </c>
      <c r="K43" s="2">
        <v>35</v>
      </c>
      <c r="L43" s="2">
        <v>10</v>
      </c>
      <c r="M43" s="2">
        <v>35</v>
      </c>
      <c r="N43" s="2">
        <v>10</v>
      </c>
      <c r="O43" s="2">
        <v>29</v>
      </c>
      <c r="P43" s="2">
        <v>16</v>
      </c>
      <c r="Q43" s="25">
        <f>SUM(L43,N43,P43)</f>
        <v>36</v>
      </c>
      <c r="R43" s="26">
        <f>PRODUCT(Q43,1.5)</f>
        <v>54</v>
      </c>
      <c r="S43" s="3"/>
      <c r="T43" s="3"/>
      <c r="U43" s="3"/>
      <c r="V43" s="3"/>
      <c r="W43" s="3"/>
      <c r="X43" s="3"/>
      <c r="Y43" s="25">
        <f>SUM(T43,V43,X43)</f>
        <v>0</v>
      </c>
      <c r="Z43" s="26">
        <f>PRODUCT(Y43,0.5)</f>
        <v>0</v>
      </c>
      <c r="AA43" s="3"/>
      <c r="AB43" s="25">
        <v>0</v>
      </c>
      <c r="AC43" s="26">
        <f>PRODUCT(AB43,1)</f>
        <v>0</v>
      </c>
      <c r="AD43" s="49">
        <f>SUM(J43,R43,Z43,AC43)</f>
        <v>68</v>
      </c>
    </row>
    <row r="44" spans="1:30" x14ac:dyDescent="0.3">
      <c r="A44" s="94">
        <v>40</v>
      </c>
      <c r="B44" s="3" t="s">
        <v>146</v>
      </c>
      <c r="C44" s="3" t="s">
        <v>15</v>
      </c>
      <c r="D44" s="3" t="s">
        <v>164</v>
      </c>
      <c r="E44" s="11">
        <v>38423</v>
      </c>
      <c r="F44" s="58" t="s">
        <v>170</v>
      </c>
      <c r="G44" s="11" t="s">
        <v>169</v>
      </c>
      <c r="H44" s="2"/>
      <c r="I44" s="2">
        <v>0</v>
      </c>
      <c r="J44" s="26">
        <f>PRODUCT(I44,2)</f>
        <v>0</v>
      </c>
      <c r="K44" s="2">
        <v>32</v>
      </c>
      <c r="L44" s="2">
        <v>13</v>
      </c>
      <c r="M44" s="2"/>
      <c r="N44" s="2"/>
      <c r="O44" s="2"/>
      <c r="P44" s="2"/>
      <c r="Q44" s="25">
        <f>SUM(L44,N44,P44)</f>
        <v>13</v>
      </c>
      <c r="R44" s="26">
        <f>PRODUCT(Q44,1.5)</f>
        <v>19.5</v>
      </c>
      <c r="S44" s="25">
        <v>26</v>
      </c>
      <c r="T44" s="67">
        <v>19</v>
      </c>
      <c r="U44" s="25">
        <v>28</v>
      </c>
      <c r="V44" s="67">
        <v>17</v>
      </c>
      <c r="W44" s="25">
        <v>25</v>
      </c>
      <c r="X44" s="67">
        <v>20</v>
      </c>
      <c r="Y44" s="25">
        <f>SUM(T44,V44,X44)</f>
        <v>56</v>
      </c>
      <c r="Z44" s="26">
        <f>PRODUCT(Y44,0.5)</f>
        <v>28</v>
      </c>
      <c r="AA44" s="25">
        <v>28</v>
      </c>
      <c r="AB44" s="68">
        <v>17</v>
      </c>
      <c r="AC44" s="26">
        <f>PRODUCT(AB44,1)</f>
        <v>17</v>
      </c>
      <c r="AD44" s="49">
        <f>SUM(J44,R44,Z44,AC44)</f>
        <v>64.5</v>
      </c>
    </row>
    <row r="45" spans="1:30" x14ac:dyDescent="0.3">
      <c r="A45" s="94">
        <v>41</v>
      </c>
      <c r="B45" s="3" t="s">
        <v>112</v>
      </c>
      <c r="C45" s="3" t="s">
        <v>14</v>
      </c>
      <c r="D45" s="3" t="s">
        <v>164</v>
      </c>
      <c r="E45" s="11">
        <v>38329</v>
      </c>
      <c r="F45" s="55" t="s">
        <v>170</v>
      </c>
      <c r="G45" s="11" t="s">
        <v>169</v>
      </c>
      <c r="H45" s="2"/>
      <c r="I45" s="2">
        <v>0</v>
      </c>
      <c r="J45" s="26">
        <f>PRODUCT(I45,2)</f>
        <v>0</v>
      </c>
      <c r="K45" s="2"/>
      <c r="L45" s="2"/>
      <c r="M45" s="2">
        <v>26</v>
      </c>
      <c r="N45" s="2">
        <v>19</v>
      </c>
      <c r="O45" s="2"/>
      <c r="P45" s="2"/>
      <c r="Q45" s="25">
        <f>SUM(L45,N45,P45)</f>
        <v>19</v>
      </c>
      <c r="R45" s="26">
        <f>PRODUCT(Q45,1.5)</f>
        <v>28.5</v>
      </c>
      <c r="S45" s="25">
        <v>32</v>
      </c>
      <c r="T45" s="67">
        <v>13</v>
      </c>
      <c r="U45" s="25">
        <v>27</v>
      </c>
      <c r="V45" s="67">
        <v>18</v>
      </c>
      <c r="W45" s="25">
        <v>33</v>
      </c>
      <c r="X45" s="67">
        <v>12</v>
      </c>
      <c r="Y45" s="25">
        <f>SUM(T45,V45,X45)</f>
        <v>43</v>
      </c>
      <c r="Z45" s="26">
        <f>PRODUCT(Y45,0.5)</f>
        <v>21.5</v>
      </c>
      <c r="AA45" s="25">
        <v>33</v>
      </c>
      <c r="AB45" s="68">
        <v>12</v>
      </c>
      <c r="AC45" s="26">
        <f>PRODUCT(AB45,1)</f>
        <v>12</v>
      </c>
      <c r="AD45" s="49">
        <f>SUM(J45,R45,Z45,AC45)</f>
        <v>62</v>
      </c>
    </row>
    <row r="46" spans="1:30" x14ac:dyDescent="0.3">
      <c r="A46" s="94">
        <v>42</v>
      </c>
      <c r="B46" s="3" t="s">
        <v>100</v>
      </c>
      <c r="C46" s="3" t="s">
        <v>17</v>
      </c>
      <c r="D46" s="3" t="s">
        <v>164</v>
      </c>
      <c r="E46" s="11">
        <v>38056</v>
      </c>
      <c r="F46" s="11" t="s">
        <v>169</v>
      </c>
      <c r="G46" s="11" t="s">
        <v>169</v>
      </c>
      <c r="H46" s="2">
        <v>33</v>
      </c>
      <c r="I46" s="2">
        <v>12</v>
      </c>
      <c r="J46" s="26">
        <f>PRODUCT(I46,2)</f>
        <v>24</v>
      </c>
      <c r="K46" s="2"/>
      <c r="L46" s="2"/>
      <c r="M46" s="2"/>
      <c r="N46" s="2"/>
      <c r="O46" s="2"/>
      <c r="P46" s="2"/>
      <c r="Q46" s="25">
        <f>SUM(L46,N46,P46)</f>
        <v>0</v>
      </c>
      <c r="R46" s="26">
        <f>PRODUCT(Q46,1.5)</f>
        <v>0</v>
      </c>
      <c r="S46" s="25">
        <v>29</v>
      </c>
      <c r="T46" s="67">
        <v>16</v>
      </c>
      <c r="U46" s="25">
        <v>30</v>
      </c>
      <c r="V46" s="67">
        <v>15</v>
      </c>
      <c r="W46" s="25">
        <v>31</v>
      </c>
      <c r="X46" s="67">
        <v>14</v>
      </c>
      <c r="Y46" s="25">
        <f>SUM(T46,V46,X46)</f>
        <v>45</v>
      </c>
      <c r="Z46" s="26">
        <f>PRODUCT(Y46,0.5)</f>
        <v>22.5</v>
      </c>
      <c r="AA46" s="25">
        <v>32</v>
      </c>
      <c r="AB46" s="68">
        <v>13</v>
      </c>
      <c r="AC46" s="26">
        <f>PRODUCT(AB46,1)</f>
        <v>13</v>
      </c>
      <c r="AD46" s="49">
        <f>SUM(J46,R46,Z46,AC46)</f>
        <v>59.5</v>
      </c>
    </row>
    <row r="47" spans="1:30" x14ac:dyDescent="0.3">
      <c r="A47" s="94">
        <v>43</v>
      </c>
      <c r="B47" s="3" t="s">
        <v>87</v>
      </c>
      <c r="C47" s="3" t="s">
        <v>18</v>
      </c>
      <c r="D47" s="3" t="s">
        <v>164</v>
      </c>
      <c r="E47" s="11">
        <v>38396</v>
      </c>
      <c r="F47" s="58" t="s">
        <v>170</v>
      </c>
      <c r="G47" s="11" t="s">
        <v>169</v>
      </c>
      <c r="H47" s="2">
        <v>37</v>
      </c>
      <c r="I47" s="2">
        <v>8</v>
      </c>
      <c r="J47" s="26">
        <f>PRODUCT(I47,2)</f>
        <v>16</v>
      </c>
      <c r="K47" s="2"/>
      <c r="L47" s="2"/>
      <c r="M47" s="2">
        <v>27</v>
      </c>
      <c r="N47" s="2">
        <v>18</v>
      </c>
      <c r="O47" s="2"/>
      <c r="P47" s="2"/>
      <c r="Q47" s="25">
        <f>SUM(L47,N47,P47)</f>
        <v>18</v>
      </c>
      <c r="R47" s="26">
        <f>PRODUCT(Q47,1.5)</f>
        <v>27</v>
      </c>
      <c r="S47" s="25">
        <v>39</v>
      </c>
      <c r="T47" s="67">
        <v>6</v>
      </c>
      <c r="U47" s="25">
        <v>40</v>
      </c>
      <c r="V47" s="67">
        <v>5</v>
      </c>
      <c r="W47" s="25">
        <v>39</v>
      </c>
      <c r="X47" s="67">
        <v>6</v>
      </c>
      <c r="Y47" s="25">
        <f>SUM(T47,V47,X47)</f>
        <v>17</v>
      </c>
      <c r="Z47" s="26">
        <f>PRODUCT(Y47,0.5)</f>
        <v>8.5</v>
      </c>
      <c r="AA47" s="25">
        <v>42</v>
      </c>
      <c r="AB47" s="68">
        <v>3</v>
      </c>
      <c r="AC47" s="26">
        <f>PRODUCT(AB47,1)</f>
        <v>3</v>
      </c>
      <c r="AD47" s="49">
        <f>SUM(J47,R47,Z47,AC47)</f>
        <v>54.5</v>
      </c>
    </row>
    <row r="48" spans="1:30" x14ac:dyDescent="0.3">
      <c r="A48" s="94">
        <v>44</v>
      </c>
      <c r="B48" s="3" t="s">
        <v>132</v>
      </c>
      <c r="C48" s="3" t="s">
        <v>68</v>
      </c>
      <c r="D48" s="3" t="s">
        <v>164</v>
      </c>
      <c r="E48" s="11">
        <v>35580</v>
      </c>
      <c r="F48" s="11" t="s">
        <v>169</v>
      </c>
      <c r="G48" s="11" t="s">
        <v>169</v>
      </c>
      <c r="H48" s="2"/>
      <c r="I48" s="2">
        <v>0</v>
      </c>
      <c r="J48" s="26">
        <f>PRODUCT(I48,2)</f>
        <v>0</v>
      </c>
      <c r="K48" s="2">
        <v>36</v>
      </c>
      <c r="L48" s="2">
        <v>9</v>
      </c>
      <c r="M48" s="2">
        <v>31</v>
      </c>
      <c r="N48" s="2">
        <v>14</v>
      </c>
      <c r="O48" s="2">
        <v>32</v>
      </c>
      <c r="P48" s="2">
        <v>13</v>
      </c>
      <c r="Q48" s="25">
        <f>SUM(L48,N48,P48)</f>
        <v>36</v>
      </c>
      <c r="R48" s="26">
        <f>PRODUCT(Q48,1.5)</f>
        <v>54</v>
      </c>
      <c r="S48" s="3"/>
      <c r="T48" s="3"/>
      <c r="U48" s="3"/>
      <c r="V48" s="3"/>
      <c r="W48" s="3"/>
      <c r="X48" s="3"/>
      <c r="Y48" s="25">
        <f>SUM(T48,V48,X48)</f>
        <v>0</v>
      </c>
      <c r="Z48" s="26">
        <f>PRODUCT(Y48,0.5)</f>
        <v>0</v>
      </c>
      <c r="AA48" s="3"/>
      <c r="AB48" s="25">
        <v>0</v>
      </c>
      <c r="AC48" s="26">
        <f>PRODUCT(AB48,1)</f>
        <v>0</v>
      </c>
      <c r="AD48" s="49">
        <f>SUM(J48,R48,Z48,AC48)</f>
        <v>54</v>
      </c>
    </row>
    <row r="49" spans="1:30" x14ac:dyDescent="0.3">
      <c r="A49" s="94">
        <v>45</v>
      </c>
      <c r="B49" s="3" t="s">
        <v>107</v>
      </c>
      <c r="C49" s="3" t="s">
        <v>145</v>
      </c>
      <c r="D49" s="3" t="s">
        <v>164</v>
      </c>
      <c r="E49" s="11">
        <v>38611</v>
      </c>
      <c r="F49" s="58" t="s">
        <v>170</v>
      </c>
      <c r="G49" s="58" t="s">
        <v>170</v>
      </c>
      <c r="H49" s="2"/>
      <c r="I49" s="2">
        <v>0</v>
      </c>
      <c r="J49" s="26">
        <f>PRODUCT(I49,2)</f>
        <v>0</v>
      </c>
      <c r="K49" s="2">
        <v>29</v>
      </c>
      <c r="L49" s="2">
        <v>16</v>
      </c>
      <c r="M49" s="2">
        <v>29</v>
      </c>
      <c r="N49" s="2">
        <v>16</v>
      </c>
      <c r="O49" s="2">
        <v>44</v>
      </c>
      <c r="P49" s="18">
        <v>1</v>
      </c>
      <c r="Q49" s="25">
        <f>SUM(L49,N49,P49)</f>
        <v>33</v>
      </c>
      <c r="R49" s="26">
        <f>PRODUCT(Q49,1.5)</f>
        <v>49.5</v>
      </c>
      <c r="S49" s="3"/>
      <c r="T49" s="3"/>
      <c r="U49" s="3"/>
      <c r="V49" s="3"/>
      <c r="W49" s="3"/>
      <c r="X49" s="3"/>
      <c r="Y49" s="25">
        <f>SUM(T49,V49,X49)</f>
        <v>0</v>
      </c>
      <c r="Z49" s="26">
        <f>PRODUCT(Y49,0.5)</f>
        <v>0</v>
      </c>
      <c r="AA49" s="3"/>
      <c r="AB49" s="25">
        <v>0</v>
      </c>
      <c r="AC49" s="26">
        <f>PRODUCT(AB49,1)</f>
        <v>0</v>
      </c>
      <c r="AD49" s="49">
        <f>SUM(J49,R49,Z49,AC49)</f>
        <v>49.5</v>
      </c>
    </row>
    <row r="50" spans="1:30" x14ac:dyDescent="0.3">
      <c r="A50" s="94">
        <v>46</v>
      </c>
      <c r="B50" s="3" t="s">
        <v>120</v>
      </c>
      <c r="C50" s="3" t="s">
        <v>11</v>
      </c>
      <c r="D50" s="3" t="s">
        <v>164</v>
      </c>
      <c r="E50" s="11">
        <v>38328</v>
      </c>
      <c r="F50" s="58" t="s">
        <v>170</v>
      </c>
      <c r="G50" s="11" t="s">
        <v>169</v>
      </c>
      <c r="H50" s="2">
        <v>36</v>
      </c>
      <c r="I50" s="2">
        <v>9</v>
      </c>
      <c r="J50" s="26">
        <f>PRODUCT(I50,2)</f>
        <v>18</v>
      </c>
      <c r="K50" s="2"/>
      <c r="L50" s="2"/>
      <c r="M50" s="2"/>
      <c r="N50" s="2"/>
      <c r="O50" s="2"/>
      <c r="P50" s="2"/>
      <c r="Q50" s="25">
        <f>SUM(L50,N50,P50)</f>
        <v>0</v>
      </c>
      <c r="R50" s="26">
        <f>PRODUCT(Q50,1.5)</f>
        <v>0</v>
      </c>
      <c r="S50" s="25">
        <v>36</v>
      </c>
      <c r="T50" s="67">
        <v>9</v>
      </c>
      <c r="U50" s="25">
        <v>35</v>
      </c>
      <c r="V50" s="67">
        <v>10</v>
      </c>
      <c r="W50" s="25">
        <v>23</v>
      </c>
      <c r="X50" s="67">
        <v>22</v>
      </c>
      <c r="Y50" s="25">
        <f>SUM(T50,V50,X50)</f>
        <v>41</v>
      </c>
      <c r="Z50" s="26">
        <f>PRODUCT(Y50,0.5)</f>
        <v>20.5</v>
      </c>
      <c r="AA50" s="25">
        <v>34</v>
      </c>
      <c r="AB50" s="68">
        <v>11</v>
      </c>
      <c r="AC50" s="26">
        <f>PRODUCT(AB50,1)</f>
        <v>11</v>
      </c>
      <c r="AD50" s="49">
        <f>SUM(J50,R50,Z50,AC50)</f>
        <v>49.5</v>
      </c>
    </row>
    <row r="51" spans="1:30" x14ac:dyDescent="0.3">
      <c r="A51" s="94">
        <v>47</v>
      </c>
      <c r="B51" s="3" t="s">
        <v>70</v>
      </c>
      <c r="C51" s="3" t="s">
        <v>37</v>
      </c>
      <c r="D51" s="3" t="s">
        <v>164</v>
      </c>
      <c r="E51" s="11">
        <v>38348</v>
      </c>
      <c r="F51" s="58" t="s">
        <v>170</v>
      </c>
      <c r="G51" s="11" t="s">
        <v>169</v>
      </c>
      <c r="H51" s="2"/>
      <c r="I51" s="2">
        <v>0</v>
      </c>
      <c r="J51" s="26">
        <f>PRODUCT(I51,2)</f>
        <v>0</v>
      </c>
      <c r="K51" s="2">
        <v>34</v>
      </c>
      <c r="L51" s="2">
        <v>11</v>
      </c>
      <c r="M51" s="2">
        <v>36</v>
      </c>
      <c r="N51" s="2">
        <v>9</v>
      </c>
      <c r="O51" s="2">
        <v>35</v>
      </c>
      <c r="P51" s="2">
        <v>10</v>
      </c>
      <c r="Q51" s="25">
        <f>SUM(L51,N51,P51)</f>
        <v>30</v>
      </c>
      <c r="R51" s="26">
        <f>PRODUCT(Q51,1.5)</f>
        <v>45</v>
      </c>
      <c r="S51" s="3"/>
      <c r="T51" s="3"/>
      <c r="U51" s="3"/>
      <c r="V51" s="3"/>
      <c r="W51" s="3"/>
      <c r="X51" s="3"/>
      <c r="Y51" s="25">
        <f>SUM(T51,V51,X51)</f>
        <v>0</v>
      </c>
      <c r="Z51" s="26">
        <f>PRODUCT(Y51,0.5)</f>
        <v>0</v>
      </c>
      <c r="AA51" s="3"/>
      <c r="AB51" s="25">
        <v>0</v>
      </c>
      <c r="AC51" s="26">
        <f>PRODUCT(AB51,1)</f>
        <v>0</v>
      </c>
      <c r="AD51" s="49">
        <f>SUM(J51,R51,Z51,AC51)</f>
        <v>45</v>
      </c>
    </row>
    <row r="52" spans="1:30" x14ac:dyDescent="0.3">
      <c r="A52" s="94">
        <v>48</v>
      </c>
      <c r="B52" s="3" t="s">
        <v>141</v>
      </c>
      <c r="C52" s="3" t="s">
        <v>23</v>
      </c>
      <c r="D52" s="3" t="s">
        <v>164</v>
      </c>
      <c r="E52" s="11">
        <v>37857</v>
      </c>
      <c r="F52" s="11" t="s">
        <v>169</v>
      </c>
      <c r="G52" s="11" t="s">
        <v>169</v>
      </c>
      <c r="H52" s="2"/>
      <c r="I52" s="2">
        <v>0</v>
      </c>
      <c r="J52" s="26">
        <f>PRODUCT(I52,2)</f>
        <v>0</v>
      </c>
      <c r="K52" s="2">
        <v>37</v>
      </c>
      <c r="L52" s="2">
        <v>8</v>
      </c>
      <c r="M52" s="2">
        <v>37</v>
      </c>
      <c r="N52" s="2">
        <v>8</v>
      </c>
      <c r="O52" s="2">
        <v>37</v>
      </c>
      <c r="P52" s="2">
        <v>8</v>
      </c>
      <c r="Q52" s="25">
        <f>SUM(L52,N52,P52)</f>
        <v>24</v>
      </c>
      <c r="R52" s="26">
        <f>PRODUCT(Q52,1.5)</f>
        <v>36</v>
      </c>
      <c r="S52" s="3"/>
      <c r="T52" s="3"/>
      <c r="U52" s="3"/>
      <c r="V52" s="3"/>
      <c r="W52" s="3"/>
      <c r="X52" s="3"/>
      <c r="Y52" s="25">
        <f>SUM(T52,V52,X52)</f>
        <v>0</v>
      </c>
      <c r="Z52" s="26">
        <f>PRODUCT(Y52,0.5)</f>
        <v>0</v>
      </c>
      <c r="AA52" s="3"/>
      <c r="AB52" s="25">
        <v>0</v>
      </c>
      <c r="AC52" s="26">
        <f>PRODUCT(AB52,1)</f>
        <v>0</v>
      </c>
      <c r="AD52" s="49">
        <f>SUM(J52,R52,Z52,AC52)</f>
        <v>36</v>
      </c>
    </row>
    <row r="53" spans="1:30" x14ac:dyDescent="0.3">
      <c r="A53" s="94">
        <v>49</v>
      </c>
      <c r="B53" s="3" t="s">
        <v>113</v>
      </c>
      <c r="C53" s="3" t="s">
        <v>114</v>
      </c>
      <c r="D53" s="3" t="s">
        <v>164</v>
      </c>
      <c r="E53" s="11">
        <v>38792</v>
      </c>
      <c r="F53" s="58" t="s">
        <v>170</v>
      </c>
      <c r="G53" s="58" t="s">
        <v>170</v>
      </c>
      <c r="H53" s="2"/>
      <c r="I53" s="2">
        <v>0</v>
      </c>
      <c r="J53" s="26">
        <f>PRODUCT(I53,2)</f>
        <v>0</v>
      </c>
      <c r="K53" s="2">
        <v>39</v>
      </c>
      <c r="L53" s="2">
        <v>6</v>
      </c>
      <c r="M53" s="2">
        <v>42</v>
      </c>
      <c r="N53" s="18">
        <v>3</v>
      </c>
      <c r="O53" s="2">
        <v>36</v>
      </c>
      <c r="P53" s="2">
        <v>9</v>
      </c>
      <c r="Q53" s="25">
        <f>SUM(L53,N53,P53)</f>
        <v>18</v>
      </c>
      <c r="R53" s="26">
        <f>PRODUCT(Q53,1.5)</f>
        <v>27</v>
      </c>
      <c r="S53" s="3"/>
      <c r="T53" s="3"/>
      <c r="U53" s="3"/>
      <c r="V53" s="3"/>
      <c r="W53" s="3"/>
      <c r="X53" s="3"/>
      <c r="Y53" s="25">
        <f>SUM(T53,V53,X53)</f>
        <v>0</v>
      </c>
      <c r="Z53" s="26">
        <f>PRODUCT(Y53,0.5)</f>
        <v>0</v>
      </c>
      <c r="AA53" s="3"/>
      <c r="AB53" s="25">
        <v>0</v>
      </c>
      <c r="AC53" s="26">
        <f>PRODUCT(AB53,1)</f>
        <v>0</v>
      </c>
      <c r="AD53" s="49">
        <f>SUM(J53,R53,Z53,AC53)</f>
        <v>27</v>
      </c>
    </row>
    <row r="54" spans="1:30" x14ac:dyDescent="0.3">
      <c r="A54" s="94">
        <v>50</v>
      </c>
      <c r="B54" s="3" t="s">
        <v>91</v>
      </c>
      <c r="C54" s="3" t="s">
        <v>11</v>
      </c>
      <c r="D54" s="3" t="s">
        <v>164</v>
      </c>
      <c r="E54" s="11">
        <v>38422</v>
      </c>
      <c r="F54" s="55" t="s">
        <v>170</v>
      </c>
      <c r="G54" s="11" t="s">
        <v>169</v>
      </c>
      <c r="H54" s="2"/>
      <c r="I54" s="2">
        <v>0</v>
      </c>
      <c r="J54" s="26">
        <f>PRODUCT(I54,2)</f>
        <v>0</v>
      </c>
      <c r="K54" s="2"/>
      <c r="L54" s="2"/>
      <c r="M54" s="2">
        <v>32</v>
      </c>
      <c r="N54" s="2">
        <v>13</v>
      </c>
      <c r="O54" s="2"/>
      <c r="P54" s="2"/>
      <c r="Q54" s="25">
        <f>SUM(L54,N54,P54)</f>
        <v>13</v>
      </c>
      <c r="R54" s="26">
        <f>PRODUCT(Q54,1.5)</f>
        <v>19.5</v>
      </c>
      <c r="S54" s="3"/>
      <c r="T54" s="3"/>
      <c r="U54" s="3"/>
      <c r="V54" s="3"/>
      <c r="W54" s="3"/>
      <c r="X54" s="3"/>
      <c r="Y54" s="25">
        <f>SUM(T54,V54,X54)</f>
        <v>0</v>
      </c>
      <c r="Z54" s="26">
        <f>PRODUCT(Y54,0.5)</f>
        <v>0</v>
      </c>
      <c r="AA54" s="3"/>
      <c r="AB54" s="25">
        <v>0</v>
      </c>
      <c r="AC54" s="26">
        <f>PRODUCT(AB54,1)</f>
        <v>0</v>
      </c>
      <c r="AD54" s="49">
        <f>SUM(J54,R54,Z54,AC54)</f>
        <v>19.5</v>
      </c>
    </row>
    <row r="55" spans="1:30" x14ac:dyDescent="0.3">
      <c r="A55" s="94">
        <v>51</v>
      </c>
      <c r="B55" s="3" t="s">
        <v>102</v>
      </c>
      <c r="C55" s="3" t="s">
        <v>31</v>
      </c>
      <c r="D55" s="3" t="s">
        <v>164</v>
      </c>
      <c r="E55" s="11">
        <v>38253</v>
      </c>
      <c r="F55" s="58" t="s">
        <v>170</v>
      </c>
      <c r="G55" s="11" t="s">
        <v>169</v>
      </c>
      <c r="H55" s="2"/>
      <c r="I55" s="2">
        <v>0</v>
      </c>
      <c r="J55" s="26">
        <f>PRODUCT(I55,2)</f>
        <v>0</v>
      </c>
      <c r="K55" s="2">
        <v>33</v>
      </c>
      <c r="L55" s="2">
        <v>12</v>
      </c>
      <c r="M55" s="2"/>
      <c r="N55" s="2"/>
      <c r="O55" s="2">
        <v>47</v>
      </c>
      <c r="P55" s="18">
        <v>1</v>
      </c>
      <c r="Q55" s="25">
        <f>SUM(L55,N55,P55)</f>
        <v>13</v>
      </c>
      <c r="R55" s="26">
        <f>PRODUCT(Q55,1.5)</f>
        <v>19.5</v>
      </c>
      <c r="S55" s="3"/>
      <c r="T55" s="3"/>
      <c r="U55" s="3"/>
      <c r="V55" s="3"/>
      <c r="W55" s="3"/>
      <c r="X55" s="3"/>
      <c r="Y55" s="25">
        <f>SUM(T55,V55,X55)</f>
        <v>0</v>
      </c>
      <c r="Z55" s="26">
        <f>PRODUCT(Y55,0.5)</f>
        <v>0</v>
      </c>
      <c r="AA55" s="3"/>
      <c r="AB55" s="25">
        <v>0</v>
      </c>
      <c r="AC55" s="26">
        <f>PRODUCT(AB55,1)</f>
        <v>0</v>
      </c>
      <c r="AD55" s="49">
        <f>SUM(J55,R55,Z55,AC55)</f>
        <v>19.5</v>
      </c>
    </row>
    <row r="56" spans="1:30" x14ac:dyDescent="0.3">
      <c r="A56" s="94">
        <v>52</v>
      </c>
      <c r="B56" s="3" t="s">
        <v>118</v>
      </c>
      <c r="C56" s="3" t="s">
        <v>9</v>
      </c>
      <c r="D56" s="3" t="s">
        <v>164</v>
      </c>
      <c r="E56" s="11">
        <v>38791</v>
      </c>
      <c r="F56" s="58" t="s">
        <v>170</v>
      </c>
      <c r="G56" s="58" t="s">
        <v>170</v>
      </c>
      <c r="H56" s="2"/>
      <c r="I56" s="2">
        <v>0</v>
      </c>
      <c r="J56" s="26">
        <f>PRODUCT(I56,2)</f>
        <v>0</v>
      </c>
      <c r="K56" s="2">
        <v>38</v>
      </c>
      <c r="L56" s="2">
        <v>7</v>
      </c>
      <c r="M56" s="2">
        <v>49</v>
      </c>
      <c r="N56" s="18">
        <v>1</v>
      </c>
      <c r="O56" s="2">
        <v>40</v>
      </c>
      <c r="P56" s="2">
        <v>5</v>
      </c>
      <c r="Q56" s="25">
        <f>SUM(L56,N56,P56)</f>
        <v>13</v>
      </c>
      <c r="R56" s="26">
        <f>PRODUCT(Q56,1.5)</f>
        <v>19.5</v>
      </c>
      <c r="S56" s="3"/>
      <c r="T56" s="3"/>
      <c r="U56" s="3"/>
      <c r="V56" s="3"/>
      <c r="W56" s="3"/>
      <c r="X56" s="3"/>
      <c r="Y56" s="25">
        <f>SUM(T56,V56,X56)</f>
        <v>0</v>
      </c>
      <c r="Z56" s="26">
        <f>PRODUCT(Y56,0.5)</f>
        <v>0</v>
      </c>
      <c r="AA56" s="3"/>
      <c r="AB56" s="25">
        <v>0</v>
      </c>
      <c r="AC56" s="26">
        <f>PRODUCT(AB56,1)</f>
        <v>0</v>
      </c>
      <c r="AD56" s="49">
        <f>SUM(J56,R56,Z56,AC56)</f>
        <v>19.5</v>
      </c>
    </row>
    <row r="57" spans="1:30" x14ac:dyDescent="0.3">
      <c r="A57" s="94">
        <v>53</v>
      </c>
      <c r="B57" s="3" t="s">
        <v>152</v>
      </c>
      <c r="C57" s="3" t="s">
        <v>13</v>
      </c>
      <c r="D57" s="3" t="s">
        <v>164</v>
      </c>
      <c r="E57" s="12">
        <v>38678</v>
      </c>
      <c r="F57" s="55" t="s">
        <v>170</v>
      </c>
      <c r="G57" s="55" t="s">
        <v>170</v>
      </c>
      <c r="H57" s="2"/>
      <c r="I57" s="2">
        <v>0</v>
      </c>
      <c r="J57" s="26">
        <f>PRODUCT(I57,2)</f>
        <v>0</v>
      </c>
      <c r="K57" s="2">
        <v>41</v>
      </c>
      <c r="L57" s="2">
        <v>4</v>
      </c>
      <c r="M57" s="2">
        <v>46</v>
      </c>
      <c r="N57" s="18">
        <v>1</v>
      </c>
      <c r="O57" s="2">
        <v>38</v>
      </c>
      <c r="P57" s="2">
        <v>7</v>
      </c>
      <c r="Q57" s="25">
        <f>SUM(L57,N57,P57)</f>
        <v>12</v>
      </c>
      <c r="R57" s="26">
        <f>PRODUCT(Q57,1.5)</f>
        <v>18</v>
      </c>
      <c r="S57" s="3"/>
      <c r="T57" s="3"/>
      <c r="U57" s="3"/>
      <c r="V57" s="3"/>
      <c r="W57" s="3"/>
      <c r="X57" s="3"/>
      <c r="Y57" s="25">
        <f>SUM(T57,V57,X57)</f>
        <v>0</v>
      </c>
      <c r="Z57" s="26">
        <f>PRODUCT(Y57,0.5)</f>
        <v>0</v>
      </c>
      <c r="AA57" s="3"/>
      <c r="AB57" s="25">
        <v>0</v>
      </c>
      <c r="AC57" s="26">
        <f>PRODUCT(AB57,1)</f>
        <v>0</v>
      </c>
      <c r="AD57" s="49">
        <f>SUM(J57,R57,Z57,AC57)</f>
        <v>18</v>
      </c>
    </row>
    <row r="58" spans="1:30" x14ac:dyDescent="0.3">
      <c r="A58" s="94">
        <v>54</v>
      </c>
      <c r="B58" s="3" t="s">
        <v>125</v>
      </c>
      <c r="C58" s="3" t="s">
        <v>23</v>
      </c>
      <c r="D58" s="3" t="s">
        <v>164</v>
      </c>
      <c r="E58" s="11">
        <v>37430</v>
      </c>
      <c r="F58" s="11" t="s">
        <v>169</v>
      </c>
      <c r="G58" s="11" t="s">
        <v>169</v>
      </c>
      <c r="H58" s="2"/>
      <c r="I58" s="2">
        <v>0</v>
      </c>
      <c r="J58" s="26">
        <f>PRODUCT(I58,2)</f>
        <v>0</v>
      </c>
      <c r="K58" s="2">
        <v>40</v>
      </c>
      <c r="L58" s="2">
        <v>5</v>
      </c>
      <c r="M58" s="2">
        <v>47</v>
      </c>
      <c r="N58" s="18">
        <v>1</v>
      </c>
      <c r="O58" s="2">
        <v>41</v>
      </c>
      <c r="P58" s="2">
        <v>4</v>
      </c>
      <c r="Q58" s="25">
        <f>SUM(L58,N58,P58)</f>
        <v>10</v>
      </c>
      <c r="R58" s="26">
        <f>PRODUCT(Q58,1.5)</f>
        <v>15</v>
      </c>
      <c r="S58" s="3"/>
      <c r="T58" s="3"/>
      <c r="U58" s="3"/>
      <c r="V58" s="3"/>
      <c r="W58" s="3"/>
      <c r="X58" s="3"/>
      <c r="Y58" s="25">
        <f>SUM(T58,V58,X58)</f>
        <v>0</v>
      </c>
      <c r="Z58" s="26">
        <f>PRODUCT(Y58,0.5)</f>
        <v>0</v>
      </c>
      <c r="AA58" s="3"/>
      <c r="AB58" s="25">
        <v>0</v>
      </c>
      <c r="AC58" s="26">
        <f>PRODUCT(AB58,1)</f>
        <v>0</v>
      </c>
      <c r="AD58" s="49">
        <f>SUM(J58,R58,Z58,AC58)</f>
        <v>15</v>
      </c>
    </row>
    <row r="59" spans="1:30" x14ac:dyDescent="0.3">
      <c r="A59" s="94">
        <v>55</v>
      </c>
      <c r="B59" s="3" t="s">
        <v>124</v>
      </c>
      <c r="C59" s="3" t="s">
        <v>56</v>
      </c>
      <c r="D59" s="3" t="s">
        <v>164</v>
      </c>
      <c r="E59" s="11">
        <v>37686</v>
      </c>
      <c r="F59" s="11" t="s">
        <v>169</v>
      </c>
      <c r="G59" s="11" t="s">
        <v>169</v>
      </c>
      <c r="H59" s="2"/>
      <c r="I59" s="2">
        <v>0</v>
      </c>
      <c r="J59" s="26">
        <f>PRODUCT(I59,2)</f>
        <v>0</v>
      </c>
      <c r="K59" s="2">
        <v>44</v>
      </c>
      <c r="L59" s="18">
        <v>1</v>
      </c>
      <c r="M59" s="2">
        <v>38</v>
      </c>
      <c r="N59" s="2">
        <v>7</v>
      </c>
      <c r="O59" s="2">
        <v>43</v>
      </c>
      <c r="P59" s="18">
        <v>2</v>
      </c>
      <c r="Q59" s="25">
        <f>SUM(L59,N59,P59)</f>
        <v>10</v>
      </c>
      <c r="R59" s="26">
        <f>PRODUCT(Q59,1.5)</f>
        <v>15</v>
      </c>
      <c r="S59" s="3"/>
      <c r="T59" s="3"/>
      <c r="U59" s="3"/>
      <c r="V59" s="3"/>
      <c r="W59" s="3"/>
      <c r="X59" s="3"/>
      <c r="Y59" s="25">
        <f>SUM(T59,V59,X59)</f>
        <v>0</v>
      </c>
      <c r="Z59" s="26">
        <f>PRODUCT(Y59,0.5)</f>
        <v>0</v>
      </c>
      <c r="AA59" s="3"/>
      <c r="AB59" s="25">
        <v>0</v>
      </c>
      <c r="AC59" s="26">
        <f>PRODUCT(AB59,1)</f>
        <v>0</v>
      </c>
      <c r="AD59" s="49">
        <f>SUM(J59,R59,Z59,AC59)</f>
        <v>15</v>
      </c>
    </row>
    <row r="60" spans="1:30" x14ac:dyDescent="0.3">
      <c r="A60" s="94">
        <v>56</v>
      </c>
      <c r="B60" s="3" t="s">
        <v>139</v>
      </c>
      <c r="C60" s="3" t="s">
        <v>52</v>
      </c>
      <c r="D60" s="3" t="s">
        <v>164</v>
      </c>
      <c r="E60" s="11">
        <v>38790</v>
      </c>
      <c r="F60" s="58" t="s">
        <v>170</v>
      </c>
      <c r="G60" s="58" t="s">
        <v>170</v>
      </c>
      <c r="H60" s="2"/>
      <c r="I60" s="2">
        <v>0</v>
      </c>
      <c r="J60" s="26">
        <f>PRODUCT(I60,2)</f>
        <v>0</v>
      </c>
      <c r="K60" s="2">
        <v>48</v>
      </c>
      <c r="L60" s="18">
        <v>1</v>
      </c>
      <c r="M60" s="2">
        <v>40</v>
      </c>
      <c r="N60" s="2">
        <v>5</v>
      </c>
      <c r="O60" s="2">
        <v>42</v>
      </c>
      <c r="P60" s="18">
        <v>3</v>
      </c>
      <c r="Q60" s="25">
        <f>SUM(L60,N60,P60)</f>
        <v>9</v>
      </c>
      <c r="R60" s="26">
        <f>PRODUCT(Q60,1.5)</f>
        <v>13.5</v>
      </c>
      <c r="S60" s="3"/>
      <c r="T60" s="3"/>
      <c r="U60" s="3"/>
      <c r="V60" s="3"/>
      <c r="W60" s="3"/>
      <c r="X60" s="3"/>
      <c r="Y60" s="25">
        <f>SUM(T60,V60,X60)</f>
        <v>0</v>
      </c>
      <c r="Z60" s="26">
        <f>PRODUCT(Y60,0.5)</f>
        <v>0</v>
      </c>
      <c r="AA60" s="3"/>
      <c r="AB60" s="25">
        <v>0</v>
      </c>
      <c r="AC60" s="26">
        <f>PRODUCT(AB60,1)</f>
        <v>0</v>
      </c>
      <c r="AD60" s="49">
        <f>SUM(J60,R60,Z60,AC60)</f>
        <v>13.5</v>
      </c>
    </row>
    <row r="61" spans="1:30" x14ac:dyDescent="0.3">
      <c r="A61" s="94">
        <v>57</v>
      </c>
      <c r="B61" s="3" t="s">
        <v>180</v>
      </c>
      <c r="C61" s="3" t="s">
        <v>14</v>
      </c>
      <c r="D61" s="3" t="s">
        <v>164</v>
      </c>
      <c r="E61" s="11">
        <v>38175</v>
      </c>
      <c r="F61" s="58" t="s">
        <v>170</v>
      </c>
      <c r="G61" s="11" t="s">
        <v>169</v>
      </c>
      <c r="H61" s="61"/>
      <c r="I61" s="61"/>
      <c r="J61" s="61"/>
      <c r="K61" s="62"/>
      <c r="L61" s="62"/>
      <c r="M61" s="62"/>
      <c r="N61" s="62"/>
      <c r="O61" s="62"/>
      <c r="P61" s="62"/>
      <c r="Q61" s="25"/>
      <c r="R61" s="3"/>
      <c r="S61" s="25">
        <v>42</v>
      </c>
      <c r="T61" s="67">
        <v>3</v>
      </c>
      <c r="U61" s="25">
        <v>38</v>
      </c>
      <c r="V61" s="67">
        <v>7</v>
      </c>
      <c r="W61" s="25">
        <v>38</v>
      </c>
      <c r="X61" s="67">
        <v>7</v>
      </c>
      <c r="Y61" s="25">
        <f>SUM(T61,V61,X61)</f>
        <v>17</v>
      </c>
      <c r="Z61" s="26">
        <f>PRODUCT(Y61,0.5)</f>
        <v>8.5</v>
      </c>
      <c r="AA61" s="25">
        <v>41</v>
      </c>
      <c r="AB61" s="68">
        <v>4</v>
      </c>
      <c r="AC61" s="26">
        <f>PRODUCT(AB61,1)</f>
        <v>4</v>
      </c>
      <c r="AD61" s="49">
        <f>SUM(J61,R61,Z61,AC61)</f>
        <v>12.5</v>
      </c>
    </row>
    <row r="62" spans="1:30" x14ac:dyDescent="0.3">
      <c r="A62" s="94">
        <v>58</v>
      </c>
      <c r="B62" s="3" t="s">
        <v>144</v>
      </c>
      <c r="C62" s="3" t="s">
        <v>9</v>
      </c>
      <c r="D62" s="3" t="s">
        <v>164</v>
      </c>
      <c r="E62" s="11">
        <v>36743</v>
      </c>
      <c r="F62" s="11" t="s">
        <v>169</v>
      </c>
      <c r="G62" s="11" t="s">
        <v>169</v>
      </c>
      <c r="H62" s="2"/>
      <c r="I62" s="2">
        <v>0</v>
      </c>
      <c r="J62" s="26">
        <f>PRODUCT(I62,2)</f>
        <v>0</v>
      </c>
      <c r="K62" s="2">
        <v>47</v>
      </c>
      <c r="L62" s="18">
        <v>1</v>
      </c>
      <c r="M62" s="2">
        <v>45</v>
      </c>
      <c r="N62" s="18">
        <v>1</v>
      </c>
      <c r="O62" s="2">
        <v>39</v>
      </c>
      <c r="P62" s="2">
        <v>6</v>
      </c>
      <c r="Q62" s="25">
        <f>SUM(L62,N62,P62)</f>
        <v>8</v>
      </c>
      <c r="R62" s="26">
        <f>PRODUCT(Q62,1.5)</f>
        <v>12</v>
      </c>
      <c r="S62" s="3"/>
      <c r="T62" s="3"/>
      <c r="U62" s="3"/>
      <c r="V62" s="3"/>
      <c r="W62" s="3"/>
      <c r="X62" s="3"/>
      <c r="Y62" s="25">
        <f>SUM(T62,V62,X62)</f>
        <v>0</v>
      </c>
      <c r="Z62" s="26">
        <f>PRODUCT(Y62,0.5)</f>
        <v>0</v>
      </c>
      <c r="AA62" s="3"/>
      <c r="AB62" s="25">
        <v>0</v>
      </c>
      <c r="AC62" s="26">
        <f>PRODUCT(AB62,1)</f>
        <v>0</v>
      </c>
      <c r="AD62" s="49">
        <f>SUM(J62,R62,Z62,AC62)</f>
        <v>12</v>
      </c>
    </row>
    <row r="63" spans="1:30" x14ac:dyDescent="0.3">
      <c r="A63" s="94">
        <v>59</v>
      </c>
      <c r="B63" s="3" t="s">
        <v>73</v>
      </c>
      <c r="C63" s="3" t="s">
        <v>14</v>
      </c>
      <c r="D63" s="3" t="s">
        <v>164</v>
      </c>
      <c r="E63" s="11">
        <v>38226</v>
      </c>
      <c r="F63" s="58" t="s">
        <v>170</v>
      </c>
      <c r="G63" s="11" t="s">
        <v>169</v>
      </c>
      <c r="H63" s="2">
        <v>40</v>
      </c>
      <c r="I63" s="2">
        <v>5</v>
      </c>
      <c r="J63" s="26">
        <f>PRODUCT(I63,2)</f>
        <v>10</v>
      </c>
      <c r="K63" s="2"/>
      <c r="L63" s="2"/>
      <c r="M63" s="2"/>
      <c r="N63" s="2"/>
      <c r="O63" s="2"/>
      <c r="P63" s="2"/>
      <c r="Q63" s="25">
        <f>SUM(L63,N63,P63)</f>
        <v>0</v>
      </c>
      <c r="R63" s="26">
        <f>PRODUCT(Q63,1.5)</f>
        <v>0</v>
      </c>
      <c r="S63" s="3"/>
      <c r="T63" s="3"/>
      <c r="U63" s="3"/>
      <c r="V63" s="3"/>
      <c r="W63" s="3"/>
      <c r="X63" s="3"/>
      <c r="Y63" s="25">
        <f>SUM(T63,V63,X63)</f>
        <v>0</v>
      </c>
      <c r="Z63" s="26">
        <f>PRODUCT(Y63,0.5)</f>
        <v>0</v>
      </c>
      <c r="AA63" s="3"/>
      <c r="AB63" s="25">
        <v>0</v>
      </c>
      <c r="AC63" s="26">
        <f>PRODUCT(AB63,1)</f>
        <v>0</v>
      </c>
      <c r="AD63" s="49">
        <f>SUM(J63,R63,Z63,AC63)</f>
        <v>10</v>
      </c>
    </row>
    <row r="64" spans="1:30" x14ac:dyDescent="0.3">
      <c r="A64" s="94">
        <v>60</v>
      </c>
      <c r="B64" s="3" t="s">
        <v>71</v>
      </c>
      <c r="C64" s="3" t="s">
        <v>49</v>
      </c>
      <c r="D64" s="3" t="s">
        <v>164</v>
      </c>
      <c r="E64" s="11">
        <v>37523</v>
      </c>
      <c r="F64" s="11" t="s">
        <v>169</v>
      </c>
      <c r="G64" s="11" t="s">
        <v>169</v>
      </c>
      <c r="H64" s="2"/>
      <c r="I64" s="2">
        <v>0</v>
      </c>
      <c r="J64" s="26">
        <f>PRODUCT(I64,2)</f>
        <v>0</v>
      </c>
      <c r="K64" s="2">
        <v>42</v>
      </c>
      <c r="L64" s="18">
        <v>3</v>
      </c>
      <c r="M64" s="2">
        <v>43</v>
      </c>
      <c r="N64" s="18">
        <v>2</v>
      </c>
      <c r="O64" s="2">
        <v>50</v>
      </c>
      <c r="P64" s="2">
        <v>1</v>
      </c>
      <c r="Q64" s="25">
        <f>SUM(L64,N64,P64)</f>
        <v>6</v>
      </c>
      <c r="R64" s="26">
        <f>PRODUCT(Q64,1.5)</f>
        <v>9</v>
      </c>
      <c r="S64" s="3"/>
      <c r="T64" s="3"/>
      <c r="U64" s="3"/>
      <c r="V64" s="3"/>
      <c r="W64" s="3"/>
      <c r="X64" s="3"/>
      <c r="Y64" s="25">
        <f>SUM(T64,V64,X64)</f>
        <v>0</v>
      </c>
      <c r="Z64" s="26">
        <f>PRODUCT(Y64,0.5)</f>
        <v>0</v>
      </c>
      <c r="AA64" s="3"/>
      <c r="AB64" s="25">
        <v>0</v>
      </c>
      <c r="AC64" s="26">
        <f>PRODUCT(AB64,1)</f>
        <v>0</v>
      </c>
      <c r="AD64" s="49">
        <f>SUM(J64,R64,Z64,AC64)</f>
        <v>9</v>
      </c>
    </row>
    <row r="65" spans="1:34" x14ac:dyDescent="0.3">
      <c r="A65" s="94">
        <v>61</v>
      </c>
      <c r="B65" s="3" t="s">
        <v>135</v>
      </c>
      <c r="C65" s="3" t="s">
        <v>153</v>
      </c>
      <c r="D65" s="3" t="s">
        <v>164</v>
      </c>
      <c r="E65" s="11">
        <v>38394</v>
      </c>
      <c r="F65" s="58" t="s">
        <v>170</v>
      </c>
      <c r="G65" s="11" t="s">
        <v>169</v>
      </c>
      <c r="H65" s="2"/>
      <c r="I65" s="2">
        <v>0</v>
      </c>
      <c r="J65" s="26">
        <f>PRODUCT(I65,2)</f>
        <v>0</v>
      </c>
      <c r="K65" s="2">
        <v>50</v>
      </c>
      <c r="L65" s="2">
        <v>1</v>
      </c>
      <c r="M65" s="2">
        <v>41</v>
      </c>
      <c r="N65" s="2">
        <v>4</v>
      </c>
      <c r="O65" s="2">
        <v>48</v>
      </c>
      <c r="P65" s="18">
        <v>1</v>
      </c>
      <c r="Q65" s="25">
        <f>SUM(L65,N65,P65)</f>
        <v>6</v>
      </c>
      <c r="R65" s="26">
        <f>PRODUCT(Q65,1.5)</f>
        <v>9</v>
      </c>
      <c r="S65" s="3"/>
      <c r="T65" s="3"/>
      <c r="U65" s="3"/>
      <c r="V65" s="3"/>
      <c r="W65" s="3"/>
      <c r="X65" s="3"/>
      <c r="Y65" s="25">
        <f>SUM(T65,V65,X65)</f>
        <v>0</v>
      </c>
      <c r="Z65" s="26">
        <f>PRODUCT(Y65,0.5)</f>
        <v>0</v>
      </c>
      <c r="AA65" s="3"/>
      <c r="AB65" s="25">
        <v>0</v>
      </c>
      <c r="AC65" s="26">
        <f>PRODUCT(AB65,1)</f>
        <v>0</v>
      </c>
      <c r="AD65" s="49">
        <f>SUM(J65,R65,Z65,AC65)</f>
        <v>9</v>
      </c>
    </row>
    <row r="66" spans="1:34" x14ac:dyDescent="0.3">
      <c r="A66" s="94">
        <v>62</v>
      </c>
      <c r="B66" s="3" t="s">
        <v>93</v>
      </c>
      <c r="C66" s="3" t="s">
        <v>31</v>
      </c>
      <c r="D66" s="3" t="s">
        <v>164</v>
      </c>
      <c r="E66" s="11">
        <v>38602</v>
      </c>
      <c r="F66" s="58" t="s">
        <v>170</v>
      </c>
      <c r="G66" s="58" t="s">
        <v>170</v>
      </c>
      <c r="H66" s="2"/>
      <c r="I66" s="2">
        <v>0</v>
      </c>
      <c r="J66" s="26">
        <f>PRODUCT(I66,2)</f>
        <v>0</v>
      </c>
      <c r="K66" s="2"/>
      <c r="L66" s="2"/>
      <c r="M66" s="2">
        <v>39</v>
      </c>
      <c r="N66" s="2">
        <v>6</v>
      </c>
      <c r="O66" s="2"/>
      <c r="P66" s="2"/>
      <c r="Q66" s="25">
        <f>SUM(L66,N66,P66)</f>
        <v>6</v>
      </c>
      <c r="R66" s="26">
        <f>PRODUCT(Q66,1.5)</f>
        <v>9</v>
      </c>
      <c r="S66" s="3"/>
      <c r="T66" s="3"/>
      <c r="U66" s="3"/>
      <c r="V66" s="3"/>
      <c r="W66" s="3"/>
      <c r="X66" s="3"/>
      <c r="Y66" s="25">
        <f>SUM(T66,V66,X66)</f>
        <v>0</v>
      </c>
      <c r="Z66" s="26">
        <f>PRODUCT(Y66,0.5)</f>
        <v>0</v>
      </c>
      <c r="AA66" s="3"/>
      <c r="AB66" s="25">
        <v>0</v>
      </c>
      <c r="AC66" s="26">
        <f>PRODUCT(AB66,1)</f>
        <v>0</v>
      </c>
      <c r="AD66" s="49">
        <f>SUM(J66,R66,Z66,AC66)</f>
        <v>9</v>
      </c>
    </row>
    <row r="67" spans="1:34" x14ac:dyDescent="0.3">
      <c r="A67" s="94">
        <v>63</v>
      </c>
      <c r="B67" s="3" t="s">
        <v>90</v>
      </c>
      <c r="C67" s="3" t="s">
        <v>37</v>
      </c>
      <c r="D67" s="3" t="s">
        <v>164</v>
      </c>
      <c r="E67" s="11">
        <v>38297</v>
      </c>
      <c r="F67" s="58" t="s">
        <v>170</v>
      </c>
      <c r="G67" s="11" t="s">
        <v>169</v>
      </c>
      <c r="H67" s="2"/>
      <c r="I67" s="2">
        <v>0</v>
      </c>
      <c r="J67" s="26">
        <f>PRODUCT(I67,2)</f>
        <v>0</v>
      </c>
      <c r="K67" s="2">
        <v>43</v>
      </c>
      <c r="L67" s="18">
        <v>2</v>
      </c>
      <c r="M67" s="2">
        <v>48</v>
      </c>
      <c r="N67" s="18">
        <v>1</v>
      </c>
      <c r="O67" s="2">
        <v>51</v>
      </c>
      <c r="P67" s="2">
        <v>1</v>
      </c>
      <c r="Q67" s="25">
        <f>SUM(L67,N67,P67)</f>
        <v>4</v>
      </c>
      <c r="R67" s="26">
        <f>PRODUCT(Q67,1.5)</f>
        <v>6</v>
      </c>
      <c r="S67" s="3"/>
      <c r="T67" s="3"/>
      <c r="U67" s="3"/>
      <c r="V67" s="3"/>
      <c r="W67" s="3"/>
      <c r="X67" s="3"/>
      <c r="Y67" s="25">
        <f>SUM(T67,V67,X67)</f>
        <v>0</v>
      </c>
      <c r="Z67" s="26">
        <f>PRODUCT(Y67,0.5)</f>
        <v>0</v>
      </c>
      <c r="AA67" s="3"/>
      <c r="AB67" s="25">
        <v>0</v>
      </c>
      <c r="AC67" s="26">
        <f>PRODUCT(AB67,1)</f>
        <v>0</v>
      </c>
      <c r="AD67" s="49">
        <f>SUM(J67,R67,Z67,AC67)</f>
        <v>6</v>
      </c>
    </row>
    <row r="68" spans="1:34" x14ac:dyDescent="0.3">
      <c r="A68" s="94">
        <v>64</v>
      </c>
      <c r="B68" s="3" t="s">
        <v>96</v>
      </c>
      <c r="C68" s="3" t="s">
        <v>76</v>
      </c>
      <c r="D68" s="3" t="s">
        <v>164</v>
      </c>
      <c r="E68" s="11">
        <v>37950</v>
      </c>
      <c r="F68" s="11" t="s">
        <v>169</v>
      </c>
      <c r="G68" s="11" t="s">
        <v>169</v>
      </c>
      <c r="H68" s="2"/>
      <c r="I68" s="2">
        <v>0</v>
      </c>
      <c r="J68" s="26">
        <f>PRODUCT(I68,2)</f>
        <v>0</v>
      </c>
      <c r="K68" s="2">
        <v>46</v>
      </c>
      <c r="L68" s="18">
        <v>1</v>
      </c>
      <c r="M68" s="2">
        <v>50</v>
      </c>
      <c r="N68" s="2">
        <v>1</v>
      </c>
      <c r="O68" s="2">
        <v>46</v>
      </c>
      <c r="P68" s="18">
        <v>1</v>
      </c>
      <c r="Q68" s="25">
        <f>SUM(L68,N68,P68)</f>
        <v>3</v>
      </c>
      <c r="R68" s="26">
        <f>PRODUCT(Q68,1.5)</f>
        <v>4.5</v>
      </c>
      <c r="S68" s="3"/>
      <c r="T68" s="3"/>
      <c r="U68" s="3"/>
      <c r="V68" s="3"/>
      <c r="W68" s="3"/>
      <c r="X68" s="3"/>
      <c r="Y68" s="25">
        <f>SUM(T68,V68,X68)</f>
        <v>0</v>
      </c>
      <c r="Z68" s="26">
        <f>PRODUCT(Y68,0.5)</f>
        <v>0</v>
      </c>
      <c r="AA68" s="3"/>
      <c r="AB68" s="25">
        <v>0</v>
      </c>
      <c r="AC68" s="26">
        <f>PRODUCT(AB68,1)</f>
        <v>0</v>
      </c>
      <c r="AD68" s="49">
        <f>SUM(J68,R68,Z68,AC68)</f>
        <v>4.5</v>
      </c>
    </row>
    <row r="69" spans="1:34" x14ac:dyDescent="0.3">
      <c r="A69" s="94">
        <v>65</v>
      </c>
      <c r="B69" s="3" t="s">
        <v>92</v>
      </c>
      <c r="C69" s="3" t="s">
        <v>13</v>
      </c>
      <c r="D69" s="3" t="s">
        <v>164</v>
      </c>
      <c r="E69" s="11">
        <v>38329</v>
      </c>
      <c r="F69" s="58" t="s">
        <v>170</v>
      </c>
      <c r="G69" s="11" t="s">
        <v>169</v>
      </c>
      <c r="H69" s="2"/>
      <c r="I69" s="2">
        <v>0</v>
      </c>
      <c r="J69" s="26">
        <f>PRODUCT(I69,2)</f>
        <v>0</v>
      </c>
      <c r="K69" s="2">
        <v>49</v>
      </c>
      <c r="L69" s="18">
        <v>1</v>
      </c>
      <c r="M69" s="2">
        <v>51</v>
      </c>
      <c r="N69" s="2">
        <v>1</v>
      </c>
      <c r="O69" s="2">
        <v>45</v>
      </c>
      <c r="P69" s="18">
        <v>1</v>
      </c>
      <c r="Q69" s="25">
        <f>SUM(L69,N69,P69)</f>
        <v>3</v>
      </c>
      <c r="R69" s="26">
        <f>PRODUCT(Q69,1.5)</f>
        <v>4.5</v>
      </c>
      <c r="S69" s="3"/>
      <c r="T69" s="3"/>
      <c r="U69" s="3"/>
      <c r="V69" s="3"/>
      <c r="W69" s="3"/>
      <c r="X69" s="3"/>
      <c r="Y69" s="25">
        <f>SUM(T69,V69,X69)</f>
        <v>0</v>
      </c>
      <c r="Z69" s="26">
        <f>PRODUCT(Y69,0.5)</f>
        <v>0</v>
      </c>
      <c r="AA69" s="3"/>
      <c r="AB69" s="25">
        <v>0</v>
      </c>
      <c r="AC69" s="26">
        <f>PRODUCT(AB69,1)</f>
        <v>0</v>
      </c>
      <c r="AD69" s="49">
        <f>SUM(J69,R69,Z69,AC69)</f>
        <v>4.5</v>
      </c>
    </row>
    <row r="70" spans="1:34" x14ac:dyDescent="0.3">
      <c r="A70" s="94">
        <v>66</v>
      </c>
      <c r="B70" s="3" t="s">
        <v>117</v>
      </c>
      <c r="C70" s="3" t="s">
        <v>9</v>
      </c>
      <c r="D70" s="3" t="s">
        <v>164</v>
      </c>
      <c r="E70" s="11">
        <v>37431</v>
      </c>
      <c r="F70" s="11" t="s">
        <v>169</v>
      </c>
      <c r="G70" s="11" t="s">
        <v>169</v>
      </c>
      <c r="H70" s="2"/>
      <c r="I70" s="2">
        <v>0</v>
      </c>
      <c r="J70" s="26">
        <f>PRODUCT(I70,2)</f>
        <v>0</v>
      </c>
      <c r="K70" s="2">
        <v>45</v>
      </c>
      <c r="L70" s="18">
        <v>1</v>
      </c>
      <c r="M70" s="2">
        <v>44</v>
      </c>
      <c r="N70" s="18">
        <v>1</v>
      </c>
      <c r="O70" s="2">
        <v>49</v>
      </c>
      <c r="P70" s="18">
        <v>1</v>
      </c>
      <c r="Q70" s="25">
        <f>SUM(L70,N70,P70)</f>
        <v>3</v>
      </c>
      <c r="R70" s="26">
        <f>PRODUCT(Q70,1.5)</f>
        <v>4.5</v>
      </c>
      <c r="S70" s="3"/>
      <c r="T70" s="3"/>
      <c r="U70" s="3"/>
      <c r="V70" s="3"/>
      <c r="W70" s="3"/>
      <c r="X70" s="3"/>
      <c r="Y70" s="25">
        <f>SUM(T70,V70,X70)</f>
        <v>0</v>
      </c>
      <c r="Z70" s="26">
        <f>PRODUCT(Y70,0.5)</f>
        <v>0</v>
      </c>
      <c r="AA70" s="3"/>
      <c r="AB70" s="25">
        <v>0</v>
      </c>
      <c r="AC70" s="26">
        <f>PRODUCT(AB70,1)</f>
        <v>0</v>
      </c>
      <c r="AD70" s="49">
        <f>SUM(J70,R70,Z70,AC70)</f>
        <v>4.5</v>
      </c>
      <c r="AE70" s="17"/>
      <c r="AF70" s="23"/>
      <c r="AG70" s="24"/>
      <c r="AH70" s="24"/>
    </row>
  </sheetData>
  <sortState ref="B12:AD70">
    <sortCondition descending="1" ref="AD11"/>
  </sortState>
  <mergeCells count="22">
    <mergeCell ref="A1:A4"/>
    <mergeCell ref="B1:B4"/>
    <mergeCell ref="C1:C4"/>
    <mergeCell ref="E1:E4"/>
    <mergeCell ref="K3:L3"/>
    <mergeCell ref="H3:I3"/>
    <mergeCell ref="H1:AD1"/>
    <mergeCell ref="G1:G4"/>
    <mergeCell ref="D1:D4"/>
    <mergeCell ref="H2:J2"/>
    <mergeCell ref="Q3:Q4"/>
    <mergeCell ref="K2:R2"/>
    <mergeCell ref="S3:T3"/>
    <mergeCell ref="U3:V3"/>
    <mergeCell ref="W3:X3"/>
    <mergeCell ref="Y3:Y4"/>
    <mergeCell ref="F1:F4"/>
    <mergeCell ref="S2:AC2"/>
    <mergeCell ref="AA3:AB3"/>
    <mergeCell ref="AD2:AD4"/>
    <mergeCell ref="M3:N3"/>
    <mergeCell ref="O3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Женщины</vt:lpstr>
      <vt:lpstr>Мужчины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2024-02-17T07:19:31Z</cp:lastPrinted>
  <dcterms:created xsi:type="dcterms:W3CDTF">2022-10-04T16:48:57Z</dcterms:created>
  <dcterms:modified xsi:type="dcterms:W3CDTF">2024-03-28T07:47:05Z</dcterms:modified>
</cp:coreProperties>
</file>