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Ольга Ирхина\ТЕХКОМ\Текучка\Рейтинги\2023_2024\"/>
    </mc:Choice>
  </mc:AlternateContent>
  <bookViews>
    <workbookView xWindow="0" yWindow="0" windowWidth="23040" windowHeight="8808"/>
  </bookViews>
  <sheets>
    <sheet name="Юниорки" sheetId="1" r:id="rId1"/>
    <sheet name="Юниоры" sheetId="2" r:id="rId2"/>
    <sheet name="Лист1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" i="2" l="1"/>
  <c r="AB5" i="2"/>
  <c r="AA6" i="2"/>
  <c r="AB6" i="2"/>
  <c r="AA7" i="2"/>
  <c r="AB7" i="2" s="1"/>
  <c r="AA10" i="2"/>
  <c r="AB10" i="2" s="1"/>
  <c r="AA16" i="2"/>
  <c r="AB16" i="2"/>
  <c r="AA12" i="2"/>
  <c r="AB12" i="2"/>
  <c r="AA14" i="2"/>
  <c r="AB14" i="2" s="1"/>
  <c r="AA19" i="2"/>
  <c r="AB19" i="2" s="1"/>
  <c r="AA21" i="2"/>
  <c r="AB21" i="2" s="1"/>
  <c r="AA39" i="2"/>
  <c r="AB39" i="2" s="1"/>
  <c r="AA42" i="2"/>
  <c r="AB42" i="2" s="1"/>
  <c r="AA24" i="2"/>
  <c r="AB24" i="2" s="1"/>
  <c r="AA31" i="2"/>
  <c r="AB31" i="2" s="1"/>
  <c r="AA9" i="2"/>
  <c r="AB9" i="2" s="1"/>
  <c r="AA41" i="2"/>
  <c r="AB41" i="2" s="1"/>
  <c r="AA25" i="2"/>
  <c r="AB25" i="2" s="1"/>
  <c r="AA35" i="2"/>
  <c r="AB35" i="2" s="1"/>
  <c r="AA27" i="2"/>
  <c r="AB27" i="2" s="1"/>
  <c r="AA20" i="2"/>
  <c r="AB20" i="2" s="1"/>
  <c r="AA11" i="2"/>
  <c r="AB11" i="2" s="1"/>
  <c r="AA23" i="2"/>
  <c r="AB23" i="2" s="1"/>
  <c r="AA37" i="2"/>
  <c r="AB37" i="2" s="1"/>
  <c r="AA22" i="2"/>
  <c r="AB22" i="2" s="1"/>
  <c r="AA8" i="2"/>
  <c r="AB8" i="2" s="1"/>
  <c r="AA13" i="2"/>
  <c r="AB13" i="2" s="1"/>
  <c r="AA15" i="2"/>
  <c r="AB15" i="2"/>
  <c r="AA17" i="2"/>
  <c r="AB17" i="2" s="1"/>
  <c r="AA18" i="2"/>
  <c r="AB18" i="2" s="1"/>
  <c r="AA26" i="2"/>
  <c r="AB26" i="2" s="1"/>
  <c r="AA28" i="2"/>
  <c r="AB28" i="2" s="1"/>
  <c r="AA29" i="2"/>
  <c r="AB29" i="2" s="1"/>
  <c r="AA30" i="2"/>
  <c r="AB30" i="2" s="1"/>
  <c r="AA32" i="2"/>
  <c r="AB32" i="2" s="1"/>
  <c r="AA33" i="2"/>
  <c r="AB33" i="2" s="1"/>
  <c r="AA34" i="2"/>
  <c r="AB34" i="2" s="1"/>
  <c r="AA36" i="2"/>
  <c r="AB36" i="2" s="1"/>
  <c r="AA38" i="2"/>
  <c r="AB38" i="2" s="1"/>
  <c r="AA40" i="2"/>
  <c r="AB40" i="2" s="1"/>
  <c r="AA43" i="2"/>
  <c r="AB43" i="2" s="1"/>
  <c r="S5" i="2"/>
  <c r="T5" i="2" s="1"/>
  <c r="S6" i="2"/>
  <c r="T6" i="2" s="1"/>
  <c r="S7" i="2"/>
  <c r="T7" i="2" s="1"/>
  <c r="S10" i="2"/>
  <c r="T10" i="2" s="1"/>
  <c r="S16" i="2"/>
  <c r="T16" i="2" s="1"/>
  <c r="S12" i="2"/>
  <c r="T12" i="2" s="1"/>
  <c r="S14" i="2"/>
  <c r="T14" i="2" s="1"/>
  <c r="S19" i="2"/>
  <c r="T19" i="2" s="1"/>
  <c r="S21" i="2"/>
  <c r="T21" i="2" s="1"/>
  <c r="S39" i="2"/>
  <c r="T39" i="2" s="1"/>
  <c r="S42" i="2"/>
  <c r="T42" i="2" s="1"/>
  <c r="S24" i="2"/>
  <c r="T24" i="2" s="1"/>
  <c r="S31" i="2"/>
  <c r="T31" i="2" s="1"/>
  <c r="S9" i="2"/>
  <c r="T9" i="2" s="1"/>
  <c r="S41" i="2"/>
  <c r="T41" i="2" s="1"/>
  <c r="S25" i="2"/>
  <c r="T25" i="2" s="1"/>
  <c r="S35" i="2"/>
  <c r="T35" i="2" s="1"/>
  <c r="S27" i="2"/>
  <c r="T27" i="2" s="1"/>
  <c r="S20" i="2"/>
  <c r="T20" i="2" s="1"/>
  <c r="S11" i="2"/>
  <c r="T11" i="2" s="1"/>
  <c r="S23" i="2"/>
  <c r="T23" i="2" s="1"/>
  <c r="S37" i="2"/>
  <c r="T37" i="2" s="1"/>
  <c r="S22" i="2"/>
  <c r="T22" i="2" s="1"/>
  <c r="S8" i="2"/>
  <c r="T8" i="2" s="1"/>
  <c r="S13" i="2"/>
  <c r="T13" i="2" s="1"/>
  <c r="S15" i="2"/>
  <c r="T15" i="2" s="1"/>
  <c r="S17" i="2"/>
  <c r="T17" i="2" s="1"/>
  <c r="S18" i="2"/>
  <c r="T18" i="2" s="1"/>
  <c r="S26" i="2"/>
  <c r="T26" i="2" s="1"/>
  <c r="S28" i="2"/>
  <c r="T28" i="2" s="1"/>
  <c r="S29" i="2"/>
  <c r="T29" i="2" s="1"/>
  <c r="S30" i="2"/>
  <c r="T30" i="2" s="1"/>
  <c r="S32" i="2"/>
  <c r="T32" i="2" s="1"/>
  <c r="S33" i="2"/>
  <c r="T33" i="2" s="1"/>
  <c r="S34" i="2"/>
  <c r="T34" i="2" s="1"/>
  <c r="S36" i="2"/>
  <c r="T36" i="2" s="1"/>
  <c r="S38" i="2"/>
  <c r="T38" i="2" s="1"/>
  <c r="S40" i="2"/>
  <c r="T40" i="2" s="1"/>
  <c r="S43" i="2"/>
  <c r="T43" i="2" s="1"/>
  <c r="L5" i="2"/>
  <c r="L6" i="2"/>
  <c r="L7" i="2"/>
  <c r="L10" i="2"/>
  <c r="L16" i="2"/>
  <c r="L12" i="2"/>
  <c r="L14" i="2"/>
  <c r="L19" i="2"/>
  <c r="L21" i="2"/>
  <c r="L39" i="2"/>
  <c r="L42" i="2"/>
  <c r="L24" i="2"/>
  <c r="L31" i="2"/>
  <c r="L9" i="2"/>
  <c r="L41" i="2"/>
  <c r="L25" i="2"/>
  <c r="L35" i="2"/>
  <c r="L27" i="2"/>
  <c r="L20" i="2"/>
  <c r="L11" i="2"/>
  <c r="L23" i="2"/>
  <c r="L37" i="2"/>
  <c r="L22" i="2"/>
  <c r="L8" i="2"/>
  <c r="L13" i="2"/>
  <c r="L15" i="2"/>
  <c r="L17" i="2"/>
  <c r="L18" i="2"/>
  <c r="L26" i="2"/>
  <c r="L28" i="2"/>
  <c r="L29" i="2"/>
  <c r="L30" i="2"/>
  <c r="L32" i="2"/>
  <c r="L33" i="2"/>
  <c r="L34" i="2"/>
  <c r="L36" i="2"/>
  <c r="L38" i="2"/>
  <c r="L40" i="2"/>
  <c r="L43" i="2"/>
  <c r="I5" i="2"/>
  <c r="I6" i="2"/>
  <c r="I7" i="2"/>
  <c r="I10" i="2"/>
  <c r="I16" i="2"/>
  <c r="I12" i="2"/>
  <c r="I14" i="2"/>
  <c r="I19" i="2"/>
  <c r="I21" i="2"/>
  <c r="I39" i="2"/>
  <c r="I42" i="2"/>
  <c r="I24" i="2"/>
  <c r="I31" i="2"/>
  <c r="I9" i="2"/>
  <c r="I41" i="2"/>
  <c r="I25" i="2"/>
  <c r="I35" i="2"/>
  <c r="I27" i="2"/>
  <c r="I20" i="2"/>
  <c r="I11" i="2"/>
  <c r="I23" i="2"/>
  <c r="I37" i="2"/>
  <c r="I22" i="2"/>
  <c r="I8" i="2"/>
  <c r="I13" i="2"/>
  <c r="I15" i="2"/>
  <c r="I17" i="2"/>
  <c r="I18" i="2"/>
  <c r="I26" i="2"/>
  <c r="I28" i="2"/>
  <c r="I29" i="2"/>
  <c r="I30" i="2"/>
  <c r="I32" i="2"/>
  <c r="I33" i="2"/>
  <c r="I34" i="2"/>
  <c r="I36" i="2"/>
  <c r="I38" i="2"/>
  <c r="I40" i="2"/>
  <c r="I43" i="2"/>
  <c r="AA10" i="1"/>
  <c r="AB10" i="1" s="1"/>
  <c r="AA12" i="1"/>
  <c r="AB12" i="1" s="1"/>
  <c r="AA14" i="1"/>
  <c r="AB14" i="1" s="1"/>
  <c r="AA33" i="1"/>
  <c r="AB33" i="1" s="1"/>
  <c r="AA32" i="1"/>
  <c r="AB32" i="1" s="1"/>
  <c r="AA25" i="1"/>
  <c r="AB25" i="1" s="1"/>
  <c r="AA15" i="1"/>
  <c r="AB15" i="1" s="1"/>
  <c r="AA16" i="1"/>
  <c r="AB16" i="1" s="1"/>
  <c r="AA30" i="1"/>
  <c r="AB30" i="1" s="1"/>
  <c r="AA11" i="1"/>
  <c r="AB11" i="1" s="1"/>
  <c r="AA27" i="1"/>
  <c r="AB27" i="1" s="1"/>
  <c r="AA17" i="1"/>
  <c r="AB17" i="1" s="1"/>
  <c r="AA22" i="1"/>
  <c r="AB22" i="1"/>
  <c r="AA7" i="1"/>
  <c r="AB7" i="1" s="1"/>
  <c r="AA19" i="1"/>
  <c r="AB19" i="1" s="1"/>
  <c r="AA9" i="1"/>
  <c r="AB9" i="1" s="1"/>
  <c r="AA8" i="1"/>
  <c r="AB8" i="1" s="1"/>
  <c r="AA5" i="1"/>
  <c r="AB5" i="1" s="1"/>
  <c r="AA24" i="1"/>
  <c r="AB24" i="1" s="1"/>
  <c r="AA26" i="1"/>
  <c r="AB26" i="1" s="1"/>
  <c r="AA21" i="1"/>
  <c r="AB21" i="1" s="1"/>
  <c r="AA13" i="1"/>
  <c r="AB13" i="1" s="1"/>
  <c r="AA18" i="1"/>
  <c r="AB18" i="1" s="1"/>
  <c r="AA34" i="1"/>
  <c r="AB34" i="1" s="1"/>
  <c r="AA23" i="1"/>
  <c r="AB23" i="1" s="1"/>
  <c r="AA20" i="1"/>
  <c r="AB20" i="1" s="1"/>
  <c r="AA6" i="1"/>
  <c r="AB6" i="1" s="1"/>
  <c r="AA31" i="1"/>
  <c r="AB31" i="1" s="1"/>
  <c r="AA29" i="1"/>
  <c r="AB29" i="1" s="1"/>
  <c r="AA28" i="1"/>
  <c r="AB28" i="1" s="1"/>
  <c r="S10" i="1"/>
  <c r="T10" i="1" s="1"/>
  <c r="S12" i="1"/>
  <c r="T12" i="1" s="1"/>
  <c r="S14" i="1"/>
  <c r="T14" i="1" s="1"/>
  <c r="S33" i="1"/>
  <c r="T33" i="1" s="1"/>
  <c r="S32" i="1"/>
  <c r="T32" i="1" s="1"/>
  <c r="S25" i="1"/>
  <c r="T25" i="1" s="1"/>
  <c r="S15" i="1"/>
  <c r="T15" i="1" s="1"/>
  <c r="S16" i="1"/>
  <c r="T16" i="1" s="1"/>
  <c r="S30" i="1"/>
  <c r="T30" i="1" s="1"/>
  <c r="S11" i="1"/>
  <c r="T11" i="1" s="1"/>
  <c r="S27" i="1"/>
  <c r="T27" i="1" s="1"/>
  <c r="S17" i="1"/>
  <c r="T17" i="1" s="1"/>
  <c r="S22" i="1"/>
  <c r="T22" i="1" s="1"/>
  <c r="S7" i="1"/>
  <c r="T7" i="1" s="1"/>
  <c r="S19" i="1"/>
  <c r="T19" i="1" s="1"/>
  <c r="S9" i="1"/>
  <c r="T9" i="1" s="1"/>
  <c r="S8" i="1"/>
  <c r="T8" i="1" s="1"/>
  <c r="S5" i="1"/>
  <c r="T5" i="1" s="1"/>
  <c r="S24" i="1"/>
  <c r="T24" i="1" s="1"/>
  <c r="S26" i="1"/>
  <c r="T26" i="1" s="1"/>
  <c r="S21" i="1"/>
  <c r="T21" i="1" s="1"/>
  <c r="S13" i="1"/>
  <c r="T13" i="1" s="1"/>
  <c r="S18" i="1"/>
  <c r="T18" i="1" s="1"/>
  <c r="S34" i="1"/>
  <c r="T34" i="1" s="1"/>
  <c r="S23" i="1"/>
  <c r="T23" i="1" s="1"/>
  <c r="S20" i="1"/>
  <c r="T20" i="1" s="1"/>
  <c r="S6" i="1"/>
  <c r="T6" i="1" s="1"/>
  <c r="S31" i="1"/>
  <c r="T31" i="1" s="1"/>
  <c r="S29" i="1"/>
  <c r="T29" i="1" s="1"/>
  <c r="L10" i="1"/>
  <c r="L12" i="1"/>
  <c r="L14" i="1"/>
  <c r="L33" i="1"/>
  <c r="L32" i="1"/>
  <c r="L25" i="1"/>
  <c r="L15" i="1"/>
  <c r="L16" i="1"/>
  <c r="L30" i="1"/>
  <c r="L11" i="1"/>
  <c r="L27" i="1"/>
  <c r="L17" i="1"/>
  <c r="L22" i="1"/>
  <c r="L7" i="1"/>
  <c r="L19" i="1"/>
  <c r="L9" i="1"/>
  <c r="L8" i="1"/>
  <c r="L5" i="1"/>
  <c r="L24" i="1"/>
  <c r="L26" i="1"/>
  <c r="L21" i="1"/>
  <c r="L13" i="1"/>
  <c r="L18" i="1"/>
  <c r="L34" i="1"/>
  <c r="L23" i="1"/>
  <c r="L20" i="1"/>
  <c r="L6" i="1"/>
  <c r="L31" i="1"/>
  <c r="L29" i="1"/>
  <c r="I10" i="1"/>
  <c r="I12" i="1"/>
  <c r="I14" i="1"/>
  <c r="I33" i="1"/>
  <c r="I32" i="1"/>
  <c r="I25" i="1"/>
  <c r="I15" i="1"/>
  <c r="I16" i="1"/>
  <c r="I30" i="1"/>
  <c r="I11" i="1"/>
  <c r="I27" i="1"/>
  <c r="I17" i="1"/>
  <c r="I22" i="1"/>
  <c r="I7" i="1"/>
  <c r="I19" i="1"/>
  <c r="I9" i="1"/>
  <c r="I8" i="1"/>
  <c r="I5" i="1"/>
  <c r="I24" i="1"/>
  <c r="I26" i="1"/>
  <c r="I21" i="1"/>
  <c r="I13" i="1"/>
  <c r="I18" i="1"/>
  <c r="I34" i="1"/>
  <c r="I23" i="1"/>
  <c r="I20" i="1"/>
  <c r="I6" i="1"/>
  <c r="I31" i="1"/>
  <c r="I29" i="1"/>
  <c r="S28" i="1"/>
  <c r="T28" i="1" s="1"/>
  <c r="L28" i="1"/>
  <c r="I28" i="1"/>
  <c r="AC34" i="2" l="1"/>
  <c r="AC35" i="2"/>
  <c r="AC17" i="2"/>
  <c r="AC38" i="2"/>
  <c r="AC24" i="2"/>
  <c r="AC29" i="2"/>
  <c r="AC9" i="2"/>
  <c r="AC12" i="2"/>
  <c r="AC37" i="2"/>
  <c r="AC26" i="2"/>
  <c r="AC13" i="2"/>
  <c r="AC30" i="2"/>
  <c r="AC21" i="2"/>
  <c r="AC14" i="2"/>
  <c r="AC43" i="2"/>
  <c r="AC42" i="2"/>
  <c r="AC27" i="2"/>
  <c r="AC11" i="2"/>
  <c r="AC6" i="2"/>
  <c r="AC28" i="2"/>
  <c r="AC16" i="2"/>
  <c r="AC32" i="2"/>
  <c r="AC19" i="2"/>
  <c r="AC5" i="2"/>
  <c r="AC25" i="2"/>
  <c r="AC10" i="2"/>
  <c r="AC7" i="2"/>
  <c r="AC23" i="2"/>
  <c r="AC31" i="2"/>
  <c r="AC22" i="2"/>
  <c r="AC15" i="2"/>
  <c r="AC41" i="2"/>
  <c r="AC40" i="2"/>
  <c r="AC33" i="2"/>
  <c r="AC36" i="2"/>
  <c r="AC18" i="2"/>
  <c r="AC8" i="2"/>
  <c r="AC39" i="2"/>
  <c r="AC20" i="2"/>
  <c r="AC20" i="1"/>
  <c r="AC5" i="1"/>
  <c r="AC12" i="1"/>
  <c r="AC25" i="1"/>
  <c r="AC26" i="1"/>
  <c r="AC8" i="1"/>
  <c r="AC10" i="1"/>
  <c r="AC28" i="1"/>
  <c r="AC9" i="1"/>
  <c r="AC30" i="1"/>
  <c r="AC14" i="1"/>
  <c r="AC18" i="1"/>
  <c r="AC15" i="1"/>
  <c r="AC7" i="1"/>
  <c r="AC13" i="1"/>
  <c r="AC32" i="1"/>
  <c r="AC11" i="1"/>
  <c r="AC34" i="1"/>
  <c r="AC21" i="1"/>
  <c r="AC6" i="1"/>
  <c r="AC17" i="1"/>
  <c r="AC27" i="1"/>
  <c r="AC23" i="1"/>
  <c r="AC19" i="1"/>
  <c r="AC16" i="1"/>
  <c r="AC29" i="1"/>
  <c r="AC31" i="1"/>
  <c r="AC22" i="1"/>
  <c r="AC24" i="1"/>
  <c r="AC33" i="1"/>
</calcChain>
</file>

<file path=xl/sharedStrings.xml><?xml version="1.0" encoding="utf-8"?>
<sst xmlns="http://schemas.openxmlformats.org/spreadsheetml/2006/main" count="360" uniqueCount="116">
  <si>
    <t>№ п.п.</t>
  </si>
  <si>
    <t>Фамилия и имя</t>
  </si>
  <si>
    <t>Субъект РФ</t>
  </si>
  <si>
    <t>Дата рождения</t>
  </si>
  <si>
    <t>1500 метров</t>
  </si>
  <si>
    <t>500 метров</t>
  </si>
  <si>
    <t>1000 метров</t>
  </si>
  <si>
    <t>Место</t>
  </si>
  <si>
    <t>Очки</t>
  </si>
  <si>
    <t>Р.Мордовия</t>
  </si>
  <si>
    <t>Ажиханова Екатерина</t>
  </si>
  <si>
    <t>Ярославская обл.</t>
  </si>
  <si>
    <t>Аймалетдинова Фаиля</t>
  </si>
  <si>
    <t>Нижегородская обл.</t>
  </si>
  <si>
    <t>г.Москва</t>
  </si>
  <si>
    <t>Р.Башкортостан</t>
  </si>
  <si>
    <t>г.Санкт-Петербург</t>
  </si>
  <si>
    <t>Смоленская обл.</t>
  </si>
  <si>
    <t>Бахия Арина</t>
  </si>
  <si>
    <t>Челябинская обл.</t>
  </si>
  <si>
    <t>Свердловская обл.</t>
  </si>
  <si>
    <t>Винокурова Анастасия</t>
  </si>
  <si>
    <t>Головина Елизавета</t>
  </si>
  <si>
    <t>Гребнева Арина</t>
  </si>
  <si>
    <t>Московская обл.</t>
  </si>
  <si>
    <t>Евтюхова Виктория</t>
  </si>
  <si>
    <t>Елизарова Анастасия</t>
  </si>
  <si>
    <t>Тверская обл.</t>
  </si>
  <si>
    <t>Коняшова Милана</t>
  </si>
  <si>
    <t>Коротких Ульяна</t>
  </si>
  <si>
    <t>Краснокутская Анастасия</t>
  </si>
  <si>
    <t>Краснокутская Дарья</t>
  </si>
  <si>
    <t>Кузнецова Кристина</t>
  </si>
  <si>
    <t>Купалева Елена</t>
  </si>
  <si>
    <t>Свердловская обл., Р.Мордовия</t>
  </si>
  <si>
    <t>Легкова Александра</t>
  </si>
  <si>
    <t>Лоч Ангелина</t>
  </si>
  <si>
    <t>Приморский край</t>
  </si>
  <si>
    <t>Мищенко Илона</t>
  </si>
  <si>
    <t>Пензенская обл.</t>
  </si>
  <si>
    <t>Спиричева Алина</t>
  </si>
  <si>
    <t>Филиппенкова Мария</t>
  </si>
  <si>
    <t>Честненкова Ксения</t>
  </si>
  <si>
    <t>Чумбаева Виктория</t>
  </si>
  <si>
    <t>Щербакова Майя</t>
  </si>
  <si>
    <t>Юрина Анна</t>
  </si>
  <si>
    <t>Батурин Владислав</t>
  </si>
  <si>
    <t>Богданов Елисей</t>
  </si>
  <si>
    <t>Варегин Александр</t>
  </si>
  <si>
    <t>Волков Владислав</t>
  </si>
  <si>
    <t>Гусев Илья</t>
  </si>
  <si>
    <t>Краснодарский край, Ярославская обл.</t>
  </si>
  <si>
    <t>Клюшников Максим</t>
  </si>
  <si>
    <t>Кобызев Валентин</t>
  </si>
  <si>
    <t>Ковжаров Никита</t>
  </si>
  <si>
    <t>Колосов Иван</t>
  </si>
  <si>
    <t>Константинов Даниил</t>
  </si>
  <si>
    <t>Коршаков Дмитрий</t>
  </si>
  <si>
    <t>Крылов Прохор</t>
  </si>
  <si>
    <t>Маркиданов Артем</t>
  </si>
  <si>
    <t>Мартынов Сергей</t>
  </si>
  <si>
    <t>Марченко Вадим</t>
  </si>
  <si>
    <t>Маторин Денис</t>
  </si>
  <si>
    <t>Николаев Александр</t>
  </si>
  <si>
    <t>Плявин Кирилл</t>
  </si>
  <si>
    <t>Пономаренко Владимир</t>
  </si>
  <si>
    <t>Посашков Иван</t>
  </si>
  <si>
    <t>Сидоренков Никита</t>
  </si>
  <si>
    <t>Толпыго Илья</t>
  </si>
  <si>
    <t>Фундорко Иван</t>
  </si>
  <si>
    <t>Хасанов Камиль</t>
  </si>
  <si>
    <t>Р.Татарстан</t>
  </si>
  <si>
    <t>Черняк Владислав</t>
  </si>
  <si>
    <t>Шайнуров Тагир</t>
  </si>
  <si>
    <t>Шевелев Максим</t>
  </si>
  <si>
    <t>Широков Егор</t>
  </si>
  <si>
    <t>Штыров Данила</t>
  </si>
  <si>
    <t>Скуратов Илья</t>
  </si>
  <si>
    <t>Минасян Мадлен</t>
  </si>
  <si>
    <t>Московская обл., Нижегородская обл.</t>
  </si>
  <si>
    <t>Труханова Мария</t>
  </si>
  <si>
    <t>Федорова Капитолина</t>
  </si>
  <si>
    <t>Закоурцев Сергей</t>
  </si>
  <si>
    <t>Котмаков Петр</t>
  </si>
  <si>
    <t>Кукушкин Вениамин</t>
  </si>
  <si>
    <t>Рухов Артур</t>
  </si>
  <si>
    <t>Саболдашев Илларион</t>
  </si>
  <si>
    <t>г.Москва, Калининградская обл.</t>
  </si>
  <si>
    <t>Тулибаев Марат</t>
  </si>
  <si>
    <t>Александрова Мария</t>
  </si>
  <si>
    <t>Конюхова Кристина</t>
  </si>
  <si>
    <t>Овчинникова Анна</t>
  </si>
  <si>
    <t>Шиндряева Полина</t>
  </si>
  <si>
    <t>Ильин Александр</t>
  </si>
  <si>
    <t>Царев Егор</t>
  </si>
  <si>
    <t>Ямало-Ненецкий АО</t>
  </si>
  <si>
    <t>Менжунов Матвей</t>
  </si>
  <si>
    <t>ЧР</t>
  </si>
  <si>
    <t>ПР</t>
  </si>
  <si>
    <t>Многоборье</t>
  </si>
  <si>
    <t>СС</t>
  </si>
  <si>
    <t>РЕЙТИНГ СТАБИЛЬНОСТИ (юниоры и юниорки)</t>
  </si>
  <si>
    <t>коэффициент</t>
  </si>
  <si>
    <t>ПР_ОД</t>
  </si>
  <si>
    <t>СУММА ОЧКОВ</t>
  </si>
  <si>
    <t>Возрастная группа в сезоне 2024-2025</t>
  </si>
  <si>
    <t xml:space="preserve">п.4.3 п. 4.4 Критерии отбора на ЦП </t>
  </si>
  <si>
    <t>женщины</t>
  </si>
  <si>
    <t>юниорки</t>
  </si>
  <si>
    <t>Победитель ПР</t>
  </si>
  <si>
    <t>Победитель СС</t>
  </si>
  <si>
    <t>Призер ПР</t>
  </si>
  <si>
    <t>Согласно очкам</t>
  </si>
  <si>
    <t>сумма очков на всех дистанциях</t>
  </si>
  <si>
    <t>мужчины</t>
  </si>
  <si>
    <t>юниоры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</si>
</sst>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trike/>
      <sz val="11"/>
      <color theme="1"/>
      <name val="Times New Roman"/>
      <family val="1"/>
      <charset val="204"/>
    </font>
    <font>
      <strike/>
      <sz val="11"/>
      <color theme="1"/>
      <name val="Times New Roman"/>
      <family val="1"/>
      <charset val="204"/>
    </font>
    <font>
      <strike/>
      <sz val="11"/>
      <name val="Times New Roman"/>
      <family val="1"/>
      <charset val="204"/>
    </font>
    <font>
      <strike/>
      <sz val="11"/>
      <color rgb="FFFF0000"/>
      <name val="Times New Roman"/>
      <family val="1"/>
      <charset val="204"/>
    </font>
    <font>
      <strike/>
      <sz val="11"/>
      <color theme="1"/>
      <name val="Calibri"/>
      <family val="2"/>
      <scheme val="minor"/>
    </font>
    <font>
      <b/>
      <strike/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7" fillId="0" borderId="0"/>
    <xf numFmtId="0" fontId="5" fillId="0" borderId="0"/>
    <xf numFmtId="0" fontId="1" fillId="0" borderId="0"/>
    <xf numFmtId="0" fontId="8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1" xfId="0" applyFont="1" applyBorder="1" applyAlignment="1">
      <alignment horizontal="center" vertical="top"/>
    </xf>
    <xf numFmtId="14" fontId="6" fillId="0" borderId="1" xfId="2" applyNumberFormat="1" applyFont="1" applyBorder="1" applyAlignment="1" applyProtection="1">
      <alignment horizontal="left" vertical="top" wrapText="1"/>
      <protection locked="0"/>
    </xf>
    <xf numFmtId="14" fontId="6" fillId="0" borderId="1" xfId="2" applyNumberFormat="1" applyFont="1" applyBorder="1" applyAlignment="1" applyProtection="1">
      <alignment horizontal="left" vertical="top"/>
      <protection locked="0"/>
    </xf>
    <xf numFmtId="0" fontId="0" fillId="0" borderId="0" xfId="0" applyBorder="1" applyAlignment="1">
      <alignment horizontal="center" vertical="center"/>
    </xf>
    <xf numFmtId="0" fontId="3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14" fontId="6" fillId="0" borderId="1" xfId="2" applyNumberFormat="1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/>
    </xf>
    <xf numFmtId="14" fontId="3" fillId="2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/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3" borderId="1" xfId="0" applyFont="1" applyFill="1" applyBorder="1"/>
    <xf numFmtId="0" fontId="3" fillId="4" borderId="1" xfId="0" applyFont="1" applyFill="1" applyBorder="1"/>
    <xf numFmtId="0" fontId="2" fillId="0" borderId="7" xfId="0" applyFont="1" applyBorder="1" applyAlignment="1">
      <alignment horizontal="center" vertical="top"/>
    </xf>
    <xf numFmtId="14" fontId="6" fillId="0" borderId="7" xfId="2" applyNumberFormat="1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>
      <alignment horizontal="left"/>
    </xf>
    <xf numFmtId="0" fontId="12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/>
    <xf numFmtId="0" fontId="9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3" fillId="3" borderId="8" xfId="0" applyFont="1" applyFill="1" applyBorder="1"/>
    <xf numFmtId="14" fontId="6" fillId="0" borderId="8" xfId="2" applyNumberFormat="1" applyFont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0" fontId="3" fillId="3" borderId="8" xfId="0" applyFont="1" applyFill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0" fillId="0" borderId="8" xfId="0" applyBorder="1"/>
    <xf numFmtId="0" fontId="9" fillId="0" borderId="8" xfId="0" applyFont="1" applyBorder="1" applyAlignment="1">
      <alignment horizontal="center"/>
    </xf>
    <xf numFmtId="0" fontId="3" fillId="0" borderId="7" xfId="0" applyFont="1" applyBorder="1"/>
    <xf numFmtId="14" fontId="6" fillId="0" borderId="7" xfId="2" applyNumberFormat="1" applyFont="1" applyBorder="1" applyAlignment="1" applyProtection="1">
      <alignment horizontal="left" vertical="top"/>
      <protection locked="0"/>
    </xf>
    <xf numFmtId="0" fontId="2" fillId="0" borderId="9" xfId="0" applyFont="1" applyBorder="1" applyAlignment="1">
      <alignment horizontal="center" vertical="top"/>
    </xf>
    <xf numFmtId="0" fontId="3" fillId="4" borderId="9" xfId="0" applyFont="1" applyFill="1" applyBorder="1"/>
    <xf numFmtId="14" fontId="6" fillId="0" borderId="9" xfId="2" applyNumberFormat="1" applyFont="1" applyBorder="1" applyAlignment="1" applyProtection="1">
      <alignment horizontal="left" vertical="top" wrapText="1"/>
      <protection locked="0"/>
    </xf>
    <xf numFmtId="0" fontId="3" fillId="4" borderId="9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12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/>
    <xf numFmtId="0" fontId="9" fillId="0" borderId="9" xfId="0" applyFont="1" applyBorder="1" applyAlignment="1">
      <alignment horizontal="center"/>
    </xf>
    <xf numFmtId="0" fontId="13" fillId="0" borderId="1" xfId="0" applyFont="1" applyBorder="1" applyAlignment="1">
      <alignment horizontal="center" vertical="top"/>
    </xf>
    <xf numFmtId="0" fontId="14" fillId="0" borderId="1" xfId="0" applyFont="1" applyBorder="1"/>
    <xf numFmtId="0" fontId="14" fillId="0" borderId="7" xfId="0" applyFont="1" applyBorder="1"/>
    <xf numFmtId="14" fontId="15" fillId="0" borderId="1" xfId="2" applyNumberFormat="1" applyFont="1" applyBorder="1" applyAlignment="1" applyProtection="1">
      <alignment horizontal="left" vertical="top"/>
      <protection locked="0"/>
    </xf>
    <xf numFmtId="0" fontId="14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7" fillId="0" borderId="1" xfId="0" applyFont="1" applyBorder="1"/>
    <xf numFmtId="0" fontId="18" fillId="0" borderId="1" xfId="0" applyFont="1" applyBorder="1" applyAlignment="1">
      <alignment horizontal="center"/>
    </xf>
    <xf numFmtId="0" fontId="17" fillId="0" borderId="0" xfId="0" applyFont="1" applyBorder="1"/>
    <xf numFmtId="14" fontId="15" fillId="0" borderId="1" xfId="2" applyNumberFormat="1" applyFont="1" applyBorder="1" applyAlignment="1" applyProtection="1">
      <alignment horizontal="left" vertical="top" wrapText="1"/>
      <protection locked="0"/>
    </xf>
    <xf numFmtId="0" fontId="14" fillId="2" borderId="1" xfId="0" applyFont="1" applyFill="1" applyBorder="1"/>
    <xf numFmtId="14" fontId="14" fillId="0" borderId="1" xfId="0" applyNumberFormat="1" applyFont="1" applyBorder="1" applyAlignment="1">
      <alignment horizontal="left"/>
    </xf>
    <xf numFmtId="14" fontId="16" fillId="0" borderId="1" xfId="2" applyNumberFormat="1" applyFont="1" applyBorder="1" applyAlignment="1" applyProtection="1">
      <alignment horizontal="left" vertical="top"/>
      <protection locked="0"/>
    </xf>
    <xf numFmtId="0" fontId="14" fillId="3" borderId="1" xfId="0" applyFont="1" applyFill="1" applyBorder="1"/>
    <xf numFmtId="14" fontId="15" fillId="0" borderId="1" xfId="2" applyNumberFormat="1" applyFont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left"/>
    </xf>
    <xf numFmtId="0" fontId="17" fillId="0" borderId="0" xfId="0" applyFont="1"/>
    <xf numFmtId="0" fontId="14" fillId="4" borderId="1" xfId="0" applyFont="1" applyFill="1" applyBorder="1"/>
    <xf numFmtId="0" fontId="14" fillId="0" borderId="1" xfId="0" applyFont="1" applyFill="1" applyBorder="1" applyAlignment="1">
      <alignment horizontal="left"/>
    </xf>
    <xf numFmtId="14" fontId="16" fillId="0" borderId="1" xfId="2" applyNumberFormat="1" applyFont="1" applyBorder="1" applyAlignment="1">
      <alignment horizontal="left" vertical="top" wrapText="1"/>
    </xf>
  </cellXfs>
  <cellStyles count="9">
    <cellStyle name="Обычный" xfId="0" builtinId="0"/>
    <cellStyle name="Обычный 16" xfId="5"/>
    <cellStyle name="Обычный 2" xfId="2"/>
    <cellStyle name="Обычный 3" xfId="6"/>
    <cellStyle name="Обычный 3 4" xfId="4"/>
    <cellStyle name="Обычный 4" xfId="1"/>
    <cellStyle name="Обычный 4 2" xfId="7"/>
    <cellStyle name="Обычный 6 2" xfId="8"/>
    <cellStyle name="Обычный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tabSelected="1" zoomScale="97" workbookViewId="0">
      <selection sqref="A1:A4"/>
    </sheetView>
  </sheetViews>
  <sheetFormatPr defaultRowHeight="14.4" x14ac:dyDescent="0.3"/>
  <cols>
    <col min="1" max="1" width="5.77734375" style="11" customWidth="1"/>
    <col min="2" max="2" width="25.77734375" style="9" customWidth="1"/>
    <col min="3" max="3" width="35.77734375" style="9" customWidth="1"/>
    <col min="4" max="4" width="18.33203125" style="9" customWidth="1"/>
    <col min="5" max="5" width="11.21875" style="12" customWidth="1"/>
    <col min="6" max="6" width="15.77734375" style="12" customWidth="1"/>
    <col min="7" max="12" width="8.88671875" style="10" customWidth="1"/>
    <col min="13" max="18" width="8.88671875" style="18"/>
    <col min="19" max="19" width="12.33203125" style="10" customWidth="1"/>
    <col min="20" max="20" width="8.88671875" style="10"/>
    <col min="21" max="26" width="8.88671875" style="10" customWidth="1"/>
    <col min="27" max="27" width="11.5546875" style="10" customWidth="1"/>
    <col min="28" max="28" width="8.88671875" style="10" customWidth="1"/>
    <col min="29" max="29" width="10" style="10" customWidth="1"/>
    <col min="30" max="16384" width="8.88671875" style="10"/>
  </cols>
  <sheetData>
    <row r="1" spans="1:29" s="8" customFormat="1" ht="17.399999999999999" customHeight="1" x14ac:dyDescent="0.3">
      <c r="A1" s="20" t="s">
        <v>0</v>
      </c>
      <c r="B1" s="20" t="s">
        <v>1</v>
      </c>
      <c r="C1" s="20" t="s">
        <v>2</v>
      </c>
      <c r="D1" s="32" t="s">
        <v>106</v>
      </c>
      <c r="E1" s="31" t="s">
        <v>3</v>
      </c>
      <c r="F1" s="31" t="s">
        <v>105</v>
      </c>
      <c r="G1" s="36" t="s">
        <v>101</v>
      </c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</row>
    <row r="2" spans="1:29" s="8" customFormat="1" x14ac:dyDescent="0.3">
      <c r="A2" s="20"/>
      <c r="B2" s="20"/>
      <c r="C2" s="20"/>
      <c r="D2" s="33"/>
      <c r="E2" s="31"/>
      <c r="F2" s="31"/>
      <c r="G2" s="23" t="s">
        <v>98</v>
      </c>
      <c r="H2" s="24"/>
      <c r="I2" s="25"/>
      <c r="J2" s="23" t="s">
        <v>97</v>
      </c>
      <c r="K2" s="24"/>
      <c r="L2" s="25"/>
      <c r="M2" s="20" t="s">
        <v>100</v>
      </c>
      <c r="N2" s="20"/>
      <c r="O2" s="20"/>
      <c r="P2" s="20"/>
      <c r="Q2" s="20"/>
      <c r="R2" s="20"/>
      <c r="S2" s="20"/>
      <c r="T2" s="20"/>
      <c r="U2" s="20" t="s">
        <v>103</v>
      </c>
      <c r="V2" s="20"/>
      <c r="W2" s="20"/>
      <c r="X2" s="20"/>
      <c r="Y2" s="20"/>
      <c r="Z2" s="20"/>
      <c r="AA2" s="20"/>
      <c r="AB2" s="20"/>
      <c r="AC2" s="28" t="s">
        <v>104</v>
      </c>
    </row>
    <row r="3" spans="1:29" s="8" customFormat="1" ht="27.6" customHeight="1" x14ac:dyDescent="0.3">
      <c r="A3" s="20"/>
      <c r="B3" s="20"/>
      <c r="C3" s="20"/>
      <c r="D3" s="33"/>
      <c r="E3" s="31"/>
      <c r="F3" s="31"/>
      <c r="G3" s="20" t="s">
        <v>99</v>
      </c>
      <c r="H3" s="20"/>
      <c r="I3" s="21" t="s">
        <v>102</v>
      </c>
      <c r="J3" s="20" t="s">
        <v>99</v>
      </c>
      <c r="K3" s="20"/>
      <c r="L3" s="21" t="s">
        <v>102</v>
      </c>
      <c r="M3" s="20" t="s">
        <v>4</v>
      </c>
      <c r="N3" s="20"/>
      <c r="O3" s="20" t="s">
        <v>5</v>
      </c>
      <c r="P3" s="20"/>
      <c r="Q3" s="20" t="s">
        <v>6</v>
      </c>
      <c r="R3" s="20"/>
      <c r="S3" s="26" t="s">
        <v>113</v>
      </c>
      <c r="T3" s="27" t="s">
        <v>102</v>
      </c>
      <c r="U3" s="20" t="s">
        <v>4</v>
      </c>
      <c r="V3" s="20"/>
      <c r="W3" s="20" t="s">
        <v>5</v>
      </c>
      <c r="X3" s="20"/>
      <c r="Y3" s="20" t="s">
        <v>6</v>
      </c>
      <c r="Z3" s="20"/>
      <c r="AA3" s="26" t="s">
        <v>113</v>
      </c>
      <c r="AB3" s="27" t="s">
        <v>102</v>
      </c>
      <c r="AC3" s="29"/>
    </row>
    <row r="4" spans="1:29" s="8" customFormat="1" ht="31.2" customHeight="1" x14ac:dyDescent="0.3">
      <c r="A4" s="20"/>
      <c r="B4" s="20"/>
      <c r="C4" s="20"/>
      <c r="D4" s="34"/>
      <c r="E4" s="31"/>
      <c r="F4" s="31"/>
      <c r="G4" s="16" t="s">
        <v>7</v>
      </c>
      <c r="H4" s="16" t="s">
        <v>8</v>
      </c>
      <c r="I4" s="22">
        <v>2</v>
      </c>
      <c r="J4" s="16" t="s">
        <v>7</v>
      </c>
      <c r="K4" s="16" t="s">
        <v>8</v>
      </c>
      <c r="L4" s="22">
        <v>2</v>
      </c>
      <c r="M4" s="16" t="s">
        <v>7</v>
      </c>
      <c r="N4" s="16" t="s">
        <v>8</v>
      </c>
      <c r="O4" s="16" t="s">
        <v>7</v>
      </c>
      <c r="P4" s="16" t="s">
        <v>8</v>
      </c>
      <c r="Q4" s="16" t="s">
        <v>7</v>
      </c>
      <c r="R4" s="16" t="s">
        <v>8</v>
      </c>
      <c r="S4" s="26"/>
      <c r="T4" s="22">
        <v>1.5</v>
      </c>
      <c r="U4" s="17" t="s">
        <v>7</v>
      </c>
      <c r="V4" s="17" t="s">
        <v>8</v>
      </c>
      <c r="W4" s="17" t="s">
        <v>7</v>
      </c>
      <c r="X4" s="17" t="s">
        <v>8</v>
      </c>
      <c r="Y4" s="17" t="s">
        <v>7</v>
      </c>
      <c r="Z4" s="17" t="s">
        <v>8</v>
      </c>
      <c r="AA4" s="26"/>
      <c r="AB4" s="22">
        <v>1.5</v>
      </c>
      <c r="AC4" s="30"/>
    </row>
    <row r="5" spans="1:29" x14ac:dyDescent="0.3">
      <c r="A5" s="5">
        <v>1</v>
      </c>
      <c r="B5" s="43" t="s">
        <v>91</v>
      </c>
      <c r="C5" s="43" t="s">
        <v>20</v>
      </c>
      <c r="D5" s="43" t="s">
        <v>109</v>
      </c>
      <c r="E5" s="14">
        <v>38625</v>
      </c>
      <c r="F5" s="6" t="s">
        <v>108</v>
      </c>
      <c r="G5" s="41">
        <v>1</v>
      </c>
      <c r="H5" s="3">
        <v>1000</v>
      </c>
      <c r="I5" s="37">
        <f>PRODUCT(H5,2)</f>
        <v>2000</v>
      </c>
      <c r="J5" s="3">
        <v>7</v>
      </c>
      <c r="K5" s="3">
        <v>262</v>
      </c>
      <c r="L5" s="37">
        <f>PRODUCT(K5,2)</f>
        <v>524</v>
      </c>
      <c r="M5" s="3">
        <v>4</v>
      </c>
      <c r="N5" s="3">
        <v>512</v>
      </c>
      <c r="O5" s="42">
        <v>2</v>
      </c>
      <c r="P5" s="3">
        <v>800</v>
      </c>
      <c r="Q5" s="3">
        <v>11</v>
      </c>
      <c r="R5" s="3">
        <v>107</v>
      </c>
      <c r="S5" s="38">
        <f>SUM(N5,P5,R5)</f>
        <v>1419</v>
      </c>
      <c r="T5" s="37">
        <f>PRODUCT(S5,1.5)</f>
        <v>2128.5</v>
      </c>
      <c r="U5" s="35"/>
      <c r="V5" s="35"/>
      <c r="W5" s="35"/>
      <c r="X5" s="35"/>
      <c r="Y5" s="35"/>
      <c r="Z5" s="35"/>
      <c r="AA5" s="38">
        <f>SUM(V5,X5,Z5)</f>
        <v>0</v>
      </c>
      <c r="AB5" s="37">
        <f>PRODUCT(AA5,1.5)</f>
        <v>0</v>
      </c>
      <c r="AC5" s="39">
        <f>SUM(I5,L5,T5,AB5)</f>
        <v>4652.5</v>
      </c>
    </row>
    <row r="6" spans="1:29" ht="15" thickBot="1" x14ac:dyDescent="0.35">
      <c r="A6" s="52">
        <v>2</v>
      </c>
      <c r="B6" s="53" t="s">
        <v>12</v>
      </c>
      <c r="C6" s="53" t="s">
        <v>79</v>
      </c>
      <c r="D6" s="53" t="s">
        <v>110</v>
      </c>
      <c r="E6" s="54">
        <v>38853</v>
      </c>
      <c r="F6" s="54" t="s">
        <v>108</v>
      </c>
      <c r="G6" s="55">
        <v>2</v>
      </c>
      <c r="H6" s="56">
        <v>800</v>
      </c>
      <c r="I6" s="57">
        <f>PRODUCT(H6,2)</f>
        <v>1600</v>
      </c>
      <c r="J6" s="56">
        <v>6</v>
      </c>
      <c r="K6" s="56">
        <v>328</v>
      </c>
      <c r="L6" s="57">
        <f>PRODUCT(K6,2)</f>
        <v>656</v>
      </c>
      <c r="M6" s="56">
        <v>38</v>
      </c>
      <c r="N6" s="56">
        <v>7</v>
      </c>
      <c r="O6" s="58">
        <v>1</v>
      </c>
      <c r="P6" s="56">
        <v>1000</v>
      </c>
      <c r="Q6" s="56">
        <v>4</v>
      </c>
      <c r="R6" s="56">
        <v>512</v>
      </c>
      <c r="S6" s="59">
        <f>SUM(N6,P6,R6)</f>
        <v>1519</v>
      </c>
      <c r="T6" s="57">
        <f>PRODUCT(S6,1.5)</f>
        <v>2278.5</v>
      </c>
      <c r="U6" s="60"/>
      <c r="V6" s="60"/>
      <c r="W6" s="60"/>
      <c r="X6" s="60"/>
      <c r="Y6" s="60"/>
      <c r="Z6" s="60"/>
      <c r="AA6" s="59">
        <f>SUM(V6,X6,Z6)</f>
        <v>0</v>
      </c>
      <c r="AB6" s="57">
        <f>PRODUCT(AA6,1.5)</f>
        <v>0</v>
      </c>
      <c r="AC6" s="61">
        <f>SUM(I6,L6,T6,AB6)</f>
        <v>4534.5</v>
      </c>
    </row>
    <row r="7" spans="1:29" ht="15" thickBot="1" x14ac:dyDescent="0.35">
      <c r="A7" s="64">
        <v>3</v>
      </c>
      <c r="B7" s="65" t="s">
        <v>80</v>
      </c>
      <c r="C7" s="65" t="s">
        <v>19</v>
      </c>
      <c r="D7" s="65" t="s">
        <v>111</v>
      </c>
      <c r="E7" s="66">
        <v>38552</v>
      </c>
      <c r="F7" s="66" t="s">
        <v>108</v>
      </c>
      <c r="G7" s="67">
        <v>3</v>
      </c>
      <c r="H7" s="68">
        <v>640</v>
      </c>
      <c r="I7" s="69">
        <f>PRODUCT(H7,2)</f>
        <v>1280</v>
      </c>
      <c r="J7" s="68"/>
      <c r="K7" s="68">
        <v>0</v>
      </c>
      <c r="L7" s="69">
        <f>PRODUCT(K7,2)</f>
        <v>0</v>
      </c>
      <c r="M7" s="68">
        <v>18</v>
      </c>
      <c r="N7" s="68">
        <v>27</v>
      </c>
      <c r="O7" s="68">
        <v>13</v>
      </c>
      <c r="P7" s="68">
        <v>69</v>
      </c>
      <c r="Q7" s="68">
        <v>17</v>
      </c>
      <c r="R7" s="68">
        <v>28</v>
      </c>
      <c r="S7" s="70">
        <f>SUM(N7,P7,R7)</f>
        <v>124</v>
      </c>
      <c r="T7" s="69">
        <f>PRODUCT(S7,1.5)</f>
        <v>186</v>
      </c>
      <c r="U7" s="71"/>
      <c r="V7" s="71"/>
      <c r="W7" s="71"/>
      <c r="X7" s="71"/>
      <c r="Y7" s="71"/>
      <c r="Z7" s="71"/>
      <c r="AA7" s="70">
        <f>SUM(V7,X7,Z7)</f>
        <v>0</v>
      </c>
      <c r="AB7" s="69">
        <f>PRODUCT(AA7,1.5)</f>
        <v>0</v>
      </c>
      <c r="AC7" s="72">
        <f>SUM(I7,L7,T7,AB7)</f>
        <v>1466</v>
      </c>
    </row>
    <row r="8" spans="1:29" x14ac:dyDescent="0.3">
      <c r="A8" s="45">
        <v>4</v>
      </c>
      <c r="B8" s="62" t="s">
        <v>43</v>
      </c>
      <c r="C8" s="62" t="s">
        <v>34</v>
      </c>
      <c r="D8" s="62" t="s">
        <v>112</v>
      </c>
      <c r="E8" s="63">
        <v>38617</v>
      </c>
      <c r="F8" s="46" t="s">
        <v>108</v>
      </c>
      <c r="G8" s="47">
        <v>4</v>
      </c>
      <c r="H8" s="47">
        <v>512</v>
      </c>
      <c r="I8" s="48">
        <f>PRODUCT(H8,2)</f>
        <v>1024</v>
      </c>
      <c r="J8" s="47">
        <v>9</v>
      </c>
      <c r="K8" s="47">
        <v>168</v>
      </c>
      <c r="L8" s="48">
        <f>PRODUCT(K8,2)</f>
        <v>336</v>
      </c>
      <c r="M8" s="47">
        <v>19</v>
      </c>
      <c r="N8" s="47">
        <v>26</v>
      </c>
      <c r="O8" s="47"/>
      <c r="P8" s="47"/>
      <c r="Q8" s="47"/>
      <c r="R8" s="47"/>
      <c r="S8" s="49">
        <f>SUM(N8,P8,R8)</f>
        <v>26</v>
      </c>
      <c r="T8" s="48">
        <f>PRODUCT(S8,1.5)</f>
        <v>39</v>
      </c>
      <c r="U8" s="50"/>
      <c r="V8" s="50"/>
      <c r="W8" s="50"/>
      <c r="X8" s="50"/>
      <c r="Y8" s="50"/>
      <c r="Z8" s="50"/>
      <c r="AA8" s="49">
        <f>SUM(V8,X8,Z8)</f>
        <v>0</v>
      </c>
      <c r="AB8" s="48">
        <f>PRODUCT(AA8,1.5)</f>
        <v>0</v>
      </c>
      <c r="AC8" s="51">
        <f>SUM(I8,L8,T8,AB8)</f>
        <v>1399</v>
      </c>
    </row>
    <row r="9" spans="1:29" x14ac:dyDescent="0.3">
      <c r="A9" s="5">
        <v>5</v>
      </c>
      <c r="B9" s="4" t="s">
        <v>23</v>
      </c>
      <c r="C9" s="4" t="s">
        <v>13</v>
      </c>
      <c r="D9" s="62" t="s">
        <v>112</v>
      </c>
      <c r="E9" s="7">
        <v>38597</v>
      </c>
      <c r="F9" s="6" t="s">
        <v>108</v>
      </c>
      <c r="G9" s="3">
        <v>6</v>
      </c>
      <c r="H9" s="3">
        <v>328</v>
      </c>
      <c r="I9" s="37">
        <f>PRODUCT(H9,2)</f>
        <v>656</v>
      </c>
      <c r="J9" s="3">
        <v>25</v>
      </c>
      <c r="K9" s="3">
        <v>20</v>
      </c>
      <c r="L9" s="37">
        <f>PRODUCT(K9,2)</f>
        <v>40</v>
      </c>
      <c r="M9" s="3">
        <v>5</v>
      </c>
      <c r="N9" s="3">
        <v>410</v>
      </c>
      <c r="O9" s="3">
        <v>23</v>
      </c>
      <c r="P9" s="3">
        <v>22</v>
      </c>
      <c r="Q9" s="3">
        <v>25</v>
      </c>
      <c r="R9" s="3">
        <v>20</v>
      </c>
      <c r="S9" s="38">
        <f>SUM(N9,P9,R9)</f>
        <v>452</v>
      </c>
      <c r="T9" s="37">
        <f>PRODUCT(S9,1.5)</f>
        <v>678</v>
      </c>
      <c r="U9" s="35"/>
      <c r="V9" s="35"/>
      <c r="W9" s="35"/>
      <c r="X9" s="35"/>
      <c r="Y9" s="35"/>
      <c r="Z9" s="35"/>
      <c r="AA9" s="38">
        <f>SUM(V9,X9,Z9)</f>
        <v>0</v>
      </c>
      <c r="AB9" s="37">
        <f>PRODUCT(AA9,1.5)</f>
        <v>0</v>
      </c>
      <c r="AC9" s="39">
        <f>SUM(I9,L9,T9,AB9)</f>
        <v>1374</v>
      </c>
    </row>
    <row r="10" spans="1:29" s="82" customFormat="1" x14ac:dyDescent="0.3">
      <c r="A10" s="73">
        <v>6</v>
      </c>
      <c r="B10" s="74" t="s">
        <v>31</v>
      </c>
      <c r="C10" s="74" t="s">
        <v>24</v>
      </c>
      <c r="D10" s="75" t="s">
        <v>112</v>
      </c>
      <c r="E10" s="76">
        <v>38170</v>
      </c>
      <c r="F10" s="86" t="s">
        <v>107</v>
      </c>
      <c r="G10" s="77">
        <v>5</v>
      </c>
      <c r="H10" s="77">
        <v>410</v>
      </c>
      <c r="I10" s="78">
        <f>PRODUCT(H10,2)</f>
        <v>820</v>
      </c>
      <c r="J10" s="77">
        <v>13</v>
      </c>
      <c r="K10" s="77">
        <v>69</v>
      </c>
      <c r="L10" s="78">
        <f>PRODUCT(K10,2)</f>
        <v>138</v>
      </c>
      <c r="M10" s="77">
        <v>23</v>
      </c>
      <c r="N10" s="77">
        <v>22</v>
      </c>
      <c r="O10" s="77">
        <v>12</v>
      </c>
      <c r="P10" s="77">
        <v>86</v>
      </c>
      <c r="Q10" s="77">
        <v>26</v>
      </c>
      <c r="R10" s="77">
        <v>19</v>
      </c>
      <c r="S10" s="79">
        <f>SUM(N10,P10,R10)</f>
        <v>127</v>
      </c>
      <c r="T10" s="78">
        <f>PRODUCT(S10,1.5)</f>
        <v>190.5</v>
      </c>
      <c r="U10" s="80"/>
      <c r="V10" s="80"/>
      <c r="W10" s="80"/>
      <c r="X10" s="80"/>
      <c r="Y10" s="80"/>
      <c r="Z10" s="80"/>
      <c r="AA10" s="79">
        <f>SUM(V10,X10,Z10)</f>
        <v>0</v>
      </c>
      <c r="AB10" s="78">
        <f>PRODUCT(AA10,1.5)</f>
        <v>0</v>
      </c>
      <c r="AC10" s="81">
        <f>SUM(I10,L10,T10,AB10)</f>
        <v>1148.5</v>
      </c>
    </row>
    <row r="11" spans="1:29" s="82" customFormat="1" x14ac:dyDescent="0.3">
      <c r="A11" s="73">
        <v>7</v>
      </c>
      <c r="B11" s="74" t="s">
        <v>35</v>
      </c>
      <c r="C11" s="74" t="s">
        <v>14</v>
      </c>
      <c r="D11" s="75" t="s">
        <v>112</v>
      </c>
      <c r="E11" s="83">
        <v>38490</v>
      </c>
      <c r="F11" s="86" t="s">
        <v>107</v>
      </c>
      <c r="G11" s="77">
        <v>7</v>
      </c>
      <c r="H11" s="77">
        <v>262</v>
      </c>
      <c r="I11" s="78">
        <f>PRODUCT(H11,2)</f>
        <v>524</v>
      </c>
      <c r="J11" s="77"/>
      <c r="K11" s="77">
        <v>0</v>
      </c>
      <c r="L11" s="78">
        <f>PRODUCT(K11,2)</f>
        <v>0</v>
      </c>
      <c r="M11" s="77"/>
      <c r="N11" s="77"/>
      <c r="O11" s="77">
        <v>14</v>
      </c>
      <c r="P11" s="77">
        <v>55</v>
      </c>
      <c r="Q11" s="77"/>
      <c r="R11" s="77"/>
      <c r="S11" s="79">
        <f>SUM(N11,P11,R11)</f>
        <v>55</v>
      </c>
      <c r="T11" s="78">
        <f>PRODUCT(S11,1.5)</f>
        <v>82.5</v>
      </c>
      <c r="U11" s="80"/>
      <c r="V11" s="80"/>
      <c r="W11" s="80"/>
      <c r="X11" s="80"/>
      <c r="Y11" s="80"/>
      <c r="Z11" s="80"/>
      <c r="AA11" s="79">
        <f>SUM(V11,X11,Z11)</f>
        <v>0</v>
      </c>
      <c r="AB11" s="78">
        <f>PRODUCT(AA11,1.5)</f>
        <v>0</v>
      </c>
      <c r="AC11" s="81">
        <f>SUM(I11,L11,T11,AB11)</f>
        <v>606.5</v>
      </c>
    </row>
    <row r="12" spans="1:29" s="82" customFormat="1" x14ac:dyDescent="0.3">
      <c r="A12" s="73">
        <v>8</v>
      </c>
      <c r="B12" s="74" t="s">
        <v>36</v>
      </c>
      <c r="C12" s="74" t="s">
        <v>16</v>
      </c>
      <c r="D12" s="75" t="s">
        <v>112</v>
      </c>
      <c r="E12" s="83">
        <v>38183</v>
      </c>
      <c r="F12" s="86" t="s">
        <v>107</v>
      </c>
      <c r="G12" s="77">
        <v>10</v>
      </c>
      <c r="H12" s="77">
        <v>134</v>
      </c>
      <c r="I12" s="78">
        <f>PRODUCT(H12,2)</f>
        <v>268</v>
      </c>
      <c r="J12" s="77">
        <v>22</v>
      </c>
      <c r="K12" s="77">
        <v>23</v>
      </c>
      <c r="L12" s="78">
        <f>PRODUCT(K12,2)</f>
        <v>46</v>
      </c>
      <c r="M12" s="77">
        <v>11</v>
      </c>
      <c r="N12" s="77">
        <v>107</v>
      </c>
      <c r="O12" s="77">
        <v>17</v>
      </c>
      <c r="P12" s="77">
        <v>28</v>
      </c>
      <c r="Q12" s="77">
        <v>23</v>
      </c>
      <c r="R12" s="77">
        <v>22</v>
      </c>
      <c r="S12" s="79">
        <f>SUM(N12,P12,R12)</f>
        <v>157</v>
      </c>
      <c r="T12" s="78">
        <f>PRODUCT(S12,1.5)</f>
        <v>235.5</v>
      </c>
      <c r="U12" s="80"/>
      <c r="V12" s="80"/>
      <c r="W12" s="80"/>
      <c r="X12" s="80"/>
      <c r="Y12" s="80"/>
      <c r="Z12" s="80"/>
      <c r="AA12" s="79">
        <f>SUM(V12,X12,Z12)</f>
        <v>0</v>
      </c>
      <c r="AB12" s="78">
        <f>PRODUCT(AA12,1.5)</f>
        <v>0</v>
      </c>
      <c r="AC12" s="81">
        <f>SUM(I12,L12,T12,AB12)</f>
        <v>549.5</v>
      </c>
    </row>
    <row r="13" spans="1:29" x14ac:dyDescent="0.3">
      <c r="A13" s="5">
        <v>9</v>
      </c>
      <c r="B13" s="4" t="s">
        <v>32</v>
      </c>
      <c r="C13" s="4" t="s">
        <v>16</v>
      </c>
      <c r="D13" s="62" t="s">
        <v>112</v>
      </c>
      <c r="E13" s="6">
        <v>38701</v>
      </c>
      <c r="F13" s="6" t="s">
        <v>108</v>
      </c>
      <c r="G13" s="3">
        <v>8</v>
      </c>
      <c r="H13" s="3">
        <v>210</v>
      </c>
      <c r="I13" s="37">
        <f>PRODUCT(H13,2)</f>
        <v>420</v>
      </c>
      <c r="J13" s="3">
        <v>27</v>
      </c>
      <c r="K13" s="3">
        <v>18</v>
      </c>
      <c r="L13" s="37">
        <f>PRODUCT(K13,2)</f>
        <v>36</v>
      </c>
      <c r="M13" s="3"/>
      <c r="N13" s="3"/>
      <c r="O13" s="3"/>
      <c r="P13" s="3"/>
      <c r="Q13" s="3"/>
      <c r="R13" s="3"/>
      <c r="S13" s="38">
        <f>SUM(N13,P13,R13)</f>
        <v>0</v>
      </c>
      <c r="T13" s="37">
        <f>PRODUCT(S13,1.5)</f>
        <v>0</v>
      </c>
      <c r="U13" s="35"/>
      <c r="V13" s="35"/>
      <c r="W13" s="35"/>
      <c r="X13" s="35"/>
      <c r="Y13" s="35"/>
      <c r="Z13" s="35"/>
      <c r="AA13" s="38">
        <f>SUM(V13,X13,Z13)</f>
        <v>0</v>
      </c>
      <c r="AB13" s="37">
        <f>PRODUCT(AA13,1.5)</f>
        <v>0</v>
      </c>
      <c r="AC13" s="39">
        <f>SUM(I13,L13,T13,AB13)</f>
        <v>456</v>
      </c>
    </row>
    <row r="14" spans="1:29" s="82" customFormat="1" x14ac:dyDescent="0.3">
      <c r="A14" s="73">
        <v>10</v>
      </c>
      <c r="B14" s="84" t="s">
        <v>18</v>
      </c>
      <c r="C14" s="74" t="s">
        <v>16</v>
      </c>
      <c r="D14" s="75" t="s">
        <v>112</v>
      </c>
      <c r="E14" s="76">
        <v>38201</v>
      </c>
      <c r="F14" s="86" t="s">
        <v>107</v>
      </c>
      <c r="G14" s="77">
        <v>11</v>
      </c>
      <c r="H14" s="77">
        <v>107</v>
      </c>
      <c r="I14" s="78">
        <f>PRODUCT(H14,2)</f>
        <v>214</v>
      </c>
      <c r="J14" s="77">
        <v>15</v>
      </c>
      <c r="K14" s="77">
        <v>44</v>
      </c>
      <c r="L14" s="78">
        <f>PRODUCT(K14,2)</f>
        <v>88</v>
      </c>
      <c r="M14" s="77">
        <v>22</v>
      </c>
      <c r="N14" s="77">
        <v>23</v>
      </c>
      <c r="O14" s="77">
        <v>21</v>
      </c>
      <c r="P14" s="77">
        <v>24</v>
      </c>
      <c r="Q14" s="77">
        <v>21</v>
      </c>
      <c r="R14" s="77">
        <v>24</v>
      </c>
      <c r="S14" s="79">
        <f>SUM(N14,P14,R14)</f>
        <v>71</v>
      </c>
      <c r="T14" s="78">
        <f>PRODUCT(S14,1.5)</f>
        <v>106.5</v>
      </c>
      <c r="U14" s="80"/>
      <c r="V14" s="80"/>
      <c r="W14" s="80"/>
      <c r="X14" s="80"/>
      <c r="Y14" s="80"/>
      <c r="Z14" s="80"/>
      <c r="AA14" s="79">
        <f>SUM(V14,X14,Z14)</f>
        <v>0</v>
      </c>
      <c r="AB14" s="78">
        <f>PRODUCT(AA14,1.5)</f>
        <v>0</v>
      </c>
      <c r="AC14" s="81">
        <f>SUM(I14,L14,T14,AB14)</f>
        <v>408.5</v>
      </c>
    </row>
    <row r="15" spans="1:29" s="82" customFormat="1" x14ac:dyDescent="0.3">
      <c r="A15" s="73">
        <v>11</v>
      </c>
      <c r="B15" s="74" t="s">
        <v>26</v>
      </c>
      <c r="C15" s="74" t="s">
        <v>9</v>
      </c>
      <c r="D15" s="75" t="s">
        <v>112</v>
      </c>
      <c r="E15" s="83">
        <v>38384</v>
      </c>
      <c r="F15" s="86" t="s">
        <v>107</v>
      </c>
      <c r="G15" s="77">
        <v>9</v>
      </c>
      <c r="H15" s="77">
        <v>168</v>
      </c>
      <c r="I15" s="78">
        <f>PRODUCT(H15,2)</f>
        <v>336</v>
      </c>
      <c r="J15" s="77">
        <v>24</v>
      </c>
      <c r="K15" s="77">
        <v>21</v>
      </c>
      <c r="L15" s="78">
        <f>PRODUCT(K15,2)</f>
        <v>42</v>
      </c>
      <c r="M15" s="77"/>
      <c r="N15" s="77"/>
      <c r="O15" s="77"/>
      <c r="P15" s="77"/>
      <c r="Q15" s="77"/>
      <c r="R15" s="77"/>
      <c r="S15" s="79">
        <f>SUM(N15,P15,R15)</f>
        <v>0</v>
      </c>
      <c r="T15" s="78">
        <f>PRODUCT(S15,1.5)</f>
        <v>0</v>
      </c>
      <c r="U15" s="80"/>
      <c r="V15" s="80"/>
      <c r="W15" s="80"/>
      <c r="X15" s="80"/>
      <c r="Y15" s="80"/>
      <c r="Z15" s="80"/>
      <c r="AA15" s="79">
        <f>SUM(V15,X15,Z15)</f>
        <v>0</v>
      </c>
      <c r="AB15" s="78">
        <f>PRODUCT(AA15,1.5)</f>
        <v>0</v>
      </c>
      <c r="AC15" s="81">
        <f>SUM(I15,L15,T15,AB15)</f>
        <v>378</v>
      </c>
    </row>
    <row r="16" spans="1:29" s="82" customFormat="1" x14ac:dyDescent="0.3">
      <c r="A16" s="73">
        <v>12</v>
      </c>
      <c r="B16" s="74" t="s">
        <v>21</v>
      </c>
      <c r="C16" s="74" t="s">
        <v>9</v>
      </c>
      <c r="D16" s="75" t="s">
        <v>112</v>
      </c>
      <c r="E16" s="76">
        <v>38404</v>
      </c>
      <c r="F16" s="86" t="s">
        <v>107</v>
      </c>
      <c r="G16" s="77">
        <v>12</v>
      </c>
      <c r="H16" s="77">
        <v>86</v>
      </c>
      <c r="I16" s="78">
        <f>PRODUCT(H16,2)</f>
        <v>172</v>
      </c>
      <c r="J16" s="77"/>
      <c r="K16" s="77">
        <v>0</v>
      </c>
      <c r="L16" s="78">
        <f>PRODUCT(K16,2)</f>
        <v>0</v>
      </c>
      <c r="M16" s="77">
        <v>27</v>
      </c>
      <c r="N16" s="77">
        <v>18</v>
      </c>
      <c r="O16" s="77">
        <v>24</v>
      </c>
      <c r="P16" s="77">
        <v>21</v>
      </c>
      <c r="Q16" s="77">
        <v>27</v>
      </c>
      <c r="R16" s="77">
        <v>18</v>
      </c>
      <c r="S16" s="79">
        <f>SUM(N16,P16,R16)</f>
        <v>57</v>
      </c>
      <c r="T16" s="78">
        <f>PRODUCT(S16,1.5)</f>
        <v>85.5</v>
      </c>
      <c r="U16" s="80"/>
      <c r="V16" s="80"/>
      <c r="W16" s="80"/>
      <c r="X16" s="80"/>
      <c r="Y16" s="80"/>
      <c r="Z16" s="80"/>
      <c r="AA16" s="79">
        <f>SUM(V16,X16,Z16)</f>
        <v>0</v>
      </c>
      <c r="AB16" s="78">
        <f>PRODUCT(AA16,1.5)</f>
        <v>0</v>
      </c>
      <c r="AC16" s="81">
        <f>SUM(I16,L16,T16,AB16)</f>
        <v>257.5</v>
      </c>
    </row>
    <row r="17" spans="1:29" x14ac:dyDescent="0.3">
      <c r="A17" s="5">
        <v>13</v>
      </c>
      <c r="B17" s="4" t="s">
        <v>33</v>
      </c>
      <c r="C17" s="4" t="s">
        <v>24</v>
      </c>
      <c r="D17" s="62" t="s">
        <v>112</v>
      </c>
      <c r="E17" s="6">
        <v>38541</v>
      </c>
      <c r="F17" s="6" t="s">
        <v>108</v>
      </c>
      <c r="G17" s="3">
        <v>13</v>
      </c>
      <c r="H17" s="3">
        <v>69</v>
      </c>
      <c r="I17" s="37">
        <f>PRODUCT(H17,2)</f>
        <v>138</v>
      </c>
      <c r="J17" s="3">
        <v>23</v>
      </c>
      <c r="K17" s="3">
        <v>22</v>
      </c>
      <c r="L17" s="37">
        <f>PRODUCT(K17,2)</f>
        <v>44</v>
      </c>
      <c r="M17" s="3"/>
      <c r="N17" s="3"/>
      <c r="O17" s="3">
        <v>26</v>
      </c>
      <c r="P17" s="3">
        <v>19</v>
      </c>
      <c r="Q17" s="3">
        <v>22</v>
      </c>
      <c r="R17" s="3">
        <v>23</v>
      </c>
      <c r="S17" s="38">
        <f>SUM(N17,P17,R17)</f>
        <v>42</v>
      </c>
      <c r="T17" s="37">
        <f>PRODUCT(S17,1.5)</f>
        <v>63</v>
      </c>
      <c r="U17" s="35"/>
      <c r="V17" s="35"/>
      <c r="W17" s="35"/>
      <c r="X17" s="35"/>
      <c r="Y17" s="35"/>
      <c r="Z17" s="35"/>
      <c r="AA17" s="38">
        <f>SUM(V17,X17,Z17)</f>
        <v>0</v>
      </c>
      <c r="AB17" s="37">
        <f>PRODUCT(AA17,1.5)</f>
        <v>0</v>
      </c>
      <c r="AC17" s="39">
        <f>SUM(I17,L17,T17,AB17)</f>
        <v>245</v>
      </c>
    </row>
    <row r="18" spans="1:29" x14ac:dyDescent="0.3">
      <c r="A18" s="5">
        <v>14</v>
      </c>
      <c r="B18" s="4" t="s">
        <v>38</v>
      </c>
      <c r="C18" s="4" t="s">
        <v>11</v>
      </c>
      <c r="D18" s="62" t="s">
        <v>112</v>
      </c>
      <c r="E18" s="6">
        <v>38752</v>
      </c>
      <c r="F18" s="6" t="s">
        <v>108</v>
      </c>
      <c r="G18" s="3">
        <v>14</v>
      </c>
      <c r="H18" s="3">
        <v>55</v>
      </c>
      <c r="I18" s="37">
        <f>PRODUCT(H18,2)</f>
        <v>110</v>
      </c>
      <c r="J18" s="3">
        <v>33</v>
      </c>
      <c r="K18" s="3">
        <v>12</v>
      </c>
      <c r="L18" s="37">
        <f>PRODUCT(K18,2)</f>
        <v>24</v>
      </c>
      <c r="M18" s="3">
        <v>28</v>
      </c>
      <c r="N18" s="3">
        <v>17</v>
      </c>
      <c r="O18" s="3">
        <v>25</v>
      </c>
      <c r="P18" s="3">
        <v>20</v>
      </c>
      <c r="Q18" s="3">
        <v>19</v>
      </c>
      <c r="R18" s="3">
        <v>26</v>
      </c>
      <c r="S18" s="38">
        <f>SUM(N18,P18,R18)</f>
        <v>63</v>
      </c>
      <c r="T18" s="37">
        <f>PRODUCT(S18,1.5)</f>
        <v>94.5</v>
      </c>
      <c r="U18" s="35"/>
      <c r="V18" s="35"/>
      <c r="W18" s="35"/>
      <c r="X18" s="35"/>
      <c r="Y18" s="35"/>
      <c r="Z18" s="35"/>
      <c r="AA18" s="38">
        <f>SUM(V18,X18,Z18)</f>
        <v>0</v>
      </c>
      <c r="AB18" s="37">
        <f>PRODUCT(AA18,1.5)</f>
        <v>0</v>
      </c>
      <c r="AC18" s="39">
        <f>SUM(I18,L18,T18,AB18)</f>
        <v>228.5</v>
      </c>
    </row>
    <row r="19" spans="1:29" x14ac:dyDescent="0.3">
      <c r="A19" s="5">
        <v>15</v>
      </c>
      <c r="B19" s="4" t="s">
        <v>29</v>
      </c>
      <c r="C19" s="4" t="s">
        <v>27</v>
      </c>
      <c r="D19" s="62" t="s">
        <v>112</v>
      </c>
      <c r="E19" s="7">
        <v>38581</v>
      </c>
      <c r="F19" s="6" t="s">
        <v>108</v>
      </c>
      <c r="G19" s="3">
        <v>16</v>
      </c>
      <c r="H19" s="3">
        <v>35</v>
      </c>
      <c r="I19" s="37">
        <f>PRODUCT(H19,2)</f>
        <v>70</v>
      </c>
      <c r="J19" s="3"/>
      <c r="K19" s="3">
        <v>0</v>
      </c>
      <c r="L19" s="37">
        <f>PRODUCT(K19,2)</f>
        <v>0</v>
      </c>
      <c r="M19" s="3">
        <v>33</v>
      </c>
      <c r="N19" s="3">
        <v>12</v>
      </c>
      <c r="O19" s="3">
        <v>29</v>
      </c>
      <c r="P19" s="3">
        <v>16</v>
      </c>
      <c r="Q19" s="3">
        <v>29</v>
      </c>
      <c r="R19" s="3">
        <v>16</v>
      </c>
      <c r="S19" s="38">
        <f>SUM(N19,P19,R19)</f>
        <v>44</v>
      </c>
      <c r="T19" s="37">
        <f>PRODUCT(S19,1.5)</f>
        <v>66</v>
      </c>
      <c r="U19" s="35"/>
      <c r="V19" s="35"/>
      <c r="W19" s="35"/>
      <c r="X19" s="35"/>
      <c r="Y19" s="35"/>
      <c r="Z19" s="35"/>
      <c r="AA19" s="38">
        <f>SUM(V19,X19,Z19)</f>
        <v>0</v>
      </c>
      <c r="AB19" s="37">
        <f>PRODUCT(AA19,1.5)</f>
        <v>0</v>
      </c>
      <c r="AC19" s="39">
        <f>SUM(I19,L19,T19,AB19)</f>
        <v>136</v>
      </c>
    </row>
    <row r="20" spans="1:29" x14ac:dyDescent="0.3">
      <c r="A20" s="5">
        <v>16</v>
      </c>
      <c r="B20" s="4" t="s">
        <v>28</v>
      </c>
      <c r="C20" s="4" t="s">
        <v>17</v>
      </c>
      <c r="D20" s="62" t="s">
        <v>112</v>
      </c>
      <c r="E20" s="6">
        <v>38852</v>
      </c>
      <c r="F20" s="6" t="s">
        <v>108</v>
      </c>
      <c r="G20" s="3">
        <v>21</v>
      </c>
      <c r="H20" s="3">
        <v>24</v>
      </c>
      <c r="I20" s="37">
        <f>PRODUCT(H20,2)</f>
        <v>48</v>
      </c>
      <c r="J20" s="3">
        <v>38</v>
      </c>
      <c r="K20" s="3">
        <v>7</v>
      </c>
      <c r="L20" s="37">
        <f>PRODUCT(K20,2)</f>
        <v>14</v>
      </c>
      <c r="M20" s="3">
        <v>32</v>
      </c>
      <c r="N20" s="3">
        <v>13</v>
      </c>
      <c r="O20" s="3">
        <v>30</v>
      </c>
      <c r="P20" s="3">
        <v>15</v>
      </c>
      <c r="Q20" s="3">
        <v>31</v>
      </c>
      <c r="R20" s="3">
        <v>14</v>
      </c>
      <c r="S20" s="38">
        <f>SUM(N20,P20,R20)</f>
        <v>42</v>
      </c>
      <c r="T20" s="37">
        <f>PRODUCT(S20,1.5)</f>
        <v>63</v>
      </c>
      <c r="U20" s="35"/>
      <c r="V20" s="35"/>
      <c r="W20" s="35"/>
      <c r="X20" s="35"/>
      <c r="Y20" s="35"/>
      <c r="Z20" s="35"/>
      <c r="AA20" s="38">
        <f>SUM(V20,X20,Z20)</f>
        <v>0</v>
      </c>
      <c r="AB20" s="37">
        <f>PRODUCT(AA20,1.5)</f>
        <v>0</v>
      </c>
      <c r="AC20" s="39">
        <f>SUM(I20,L20,T20,AB20)</f>
        <v>125</v>
      </c>
    </row>
    <row r="21" spans="1:29" x14ac:dyDescent="0.3">
      <c r="A21" s="5">
        <v>17</v>
      </c>
      <c r="B21" s="4" t="s">
        <v>25</v>
      </c>
      <c r="C21" s="4" t="s">
        <v>16</v>
      </c>
      <c r="D21" s="62" t="s">
        <v>112</v>
      </c>
      <c r="E21" s="7">
        <v>38680</v>
      </c>
      <c r="F21" s="6" t="s">
        <v>108</v>
      </c>
      <c r="G21" s="3">
        <v>15</v>
      </c>
      <c r="H21" s="3">
        <v>44</v>
      </c>
      <c r="I21" s="37">
        <f>PRODUCT(H21,2)</f>
        <v>88</v>
      </c>
      <c r="J21" s="3">
        <v>30</v>
      </c>
      <c r="K21" s="3">
        <v>15</v>
      </c>
      <c r="L21" s="37">
        <f>PRODUCT(K21,2)</f>
        <v>30</v>
      </c>
      <c r="M21" s="3"/>
      <c r="N21" s="3"/>
      <c r="O21" s="3"/>
      <c r="P21" s="3"/>
      <c r="Q21" s="3"/>
      <c r="R21" s="3"/>
      <c r="S21" s="38">
        <f>SUM(N21,P21,R21)</f>
        <v>0</v>
      </c>
      <c r="T21" s="37">
        <f>PRODUCT(S21,1.5)</f>
        <v>0</v>
      </c>
      <c r="U21" s="35"/>
      <c r="V21" s="35"/>
      <c r="W21" s="35"/>
      <c r="X21" s="35"/>
      <c r="Y21" s="35"/>
      <c r="Z21" s="35"/>
      <c r="AA21" s="38">
        <f>SUM(V21,X21,Z21)</f>
        <v>0</v>
      </c>
      <c r="AB21" s="37">
        <f>PRODUCT(AA21,1.5)</f>
        <v>0</v>
      </c>
      <c r="AC21" s="39">
        <f>SUM(I21,L21,T21,AB21)</f>
        <v>118</v>
      </c>
    </row>
    <row r="22" spans="1:29" x14ac:dyDescent="0.3">
      <c r="A22" s="5">
        <v>18</v>
      </c>
      <c r="B22" s="4" t="s">
        <v>45</v>
      </c>
      <c r="C22" s="4" t="s">
        <v>39</v>
      </c>
      <c r="D22" s="62" t="s">
        <v>112</v>
      </c>
      <c r="E22" s="7">
        <v>38551</v>
      </c>
      <c r="F22" s="6" t="s">
        <v>108</v>
      </c>
      <c r="G22" s="3">
        <v>22</v>
      </c>
      <c r="H22" s="3">
        <v>23</v>
      </c>
      <c r="I22" s="37">
        <f>PRODUCT(H22,2)</f>
        <v>46</v>
      </c>
      <c r="J22" s="3"/>
      <c r="K22" s="3">
        <v>0</v>
      </c>
      <c r="L22" s="37">
        <f>PRODUCT(K22,2)</f>
        <v>0</v>
      </c>
      <c r="M22" s="3">
        <v>31</v>
      </c>
      <c r="N22" s="3">
        <v>14</v>
      </c>
      <c r="O22" s="3">
        <v>27</v>
      </c>
      <c r="P22" s="3">
        <v>18</v>
      </c>
      <c r="Q22" s="3">
        <v>30</v>
      </c>
      <c r="R22" s="3">
        <v>15</v>
      </c>
      <c r="S22" s="38">
        <f>SUM(N22,P22,R22)</f>
        <v>47</v>
      </c>
      <c r="T22" s="37">
        <f>PRODUCT(S22,1.5)</f>
        <v>70.5</v>
      </c>
      <c r="U22" s="35"/>
      <c r="V22" s="35"/>
      <c r="W22" s="35"/>
      <c r="X22" s="35"/>
      <c r="Y22" s="35"/>
      <c r="Z22" s="35"/>
      <c r="AA22" s="38">
        <f>SUM(V22,X22,Z22)</f>
        <v>0</v>
      </c>
      <c r="AB22" s="37">
        <f>PRODUCT(AA22,1.5)</f>
        <v>0</v>
      </c>
      <c r="AC22" s="39">
        <f>SUM(I22,L22,T22,AB22)</f>
        <v>116.5</v>
      </c>
    </row>
    <row r="23" spans="1:29" x14ac:dyDescent="0.3">
      <c r="A23" s="5">
        <v>19</v>
      </c>
      <c r="B23" s="4" t="s">
        <v>90</v>
      </c>
      <c r="C23" s="4" t="s">
        <v>27</v>
      </c>
      <c r="D23" s="62" t="s">
        <v>112</v>
      </c>
      <c r="E23" s="14">
        <v>38787</v>
      </c>
      <c r="F23" s="6" t="s">
        <v>108</v>
      </c>
      <c r="G23" s="3">
        <v>23</v>
      </c>
      <c r="H23" s="3">
        <v>22</v>
      </c>
      <c r="I23" s="37">
        <f>PRODUCT(H23,2)</f>
        <v>44</v>
      </c>
      <c r="J23" s="3"/>
      <c r="K23" s="3">
        <v>0</v>
      </c>
      <c r="L23" s="37">
        <f>PRODUCT(K23,2)</f>
        <v>0</v>
      </c>
      <c r="M23" s="3">
        <v>24</v>
      </c>
      <c r="N23" s="3">
        <v>21</v>
      </c>
      <c r="O23" s="3">
        <v>31</v>
      </c>
      <c r="P23" s="3">
        <v>14</v>
      </c>
      <c r="Q23" s="3">
        <v>35</v>
      </c>
      <c r="R23" s="3">
        <v>10</v>
      </c>
      <c r="S23" s="38">
        <f>SUM(N23,P23,R23)</f>
        <v>45</v>
      </c>
      <c r="T23" s="37">
        <f>PRODUCT(S23,1.5)</f>
        <v>67.5</v>
      </c>
      <c r="U23" s="35"/>
      <c r="V23" s="35"/>
      <c r="W23" s="35"/>
      <c r="X23" s="35"/>
      <c r="Y23" s="35"/>
      <c r="Z23" s="35"/>
      <c r="AA23" s="38">
        <f>SUM(V23,X23,Z23)</f>
        <v>0</v>
      </c>
      <c r="AB23" s="37">
        <f>PRODUCT(AA23,1.5)</f>
        <v>0</v>
      </c>
      <c r="AC23" s="39">
        <f>SUM(I23,L23,T23,AB23)</f>
        <v>111.5</v>
      </c>
    </row>
    <row r="24" spans="1:29" x14ac:dyDescent="0.3">
      <c r="A24" s="5">
        <v>20</v>
      </c>
      <c r="B24" s="4" t="s">
        <v>40</v>
      </c>
      <c r="C24" s="4" t="s">
        <v>13</v>
      </c>
      <c r="D24" s="62" t="s">
        <v>112</v>
      </c>
      <c r="E24" s="6">
        <v>38659</v>
      </c>
      <c r="F24" s="6" t="s">
        <v>108</v>
      </c>
      <c r="G24" s="3">
        <v>24</v>
      </c>
      <c r="H24" s="3">
        <v>21</v>
      </c>
      <c r="I24" s="37">
        <f>PRODUCT(H24,2)</f>
        <v>42</v>
      </c>
      <c r="J24" s="3"/>
      <c r="K24" s="3">
        <v>0</v>
      </c>
      <c r="L24" s="37">
        <f>PRODUCT(K24,2)</f>
        <v>0</v>
      </c>
      <c r="M24" s="3">
        <v>25</v>
      </c>
      <c r="N24" s="3">
        <v>20</v>
      </c>
      <c r="O24" s="3">
        <v>28</v>
      </c>
      <c r="P24" s="3">
        <v>17</v>
      </c>
      <c r="Q24" s="3">
        <v>37</v>
      </c>
      <c r="R24" s="3">
        <v>8</v>
      </c>
      <c r="S24" s="38">
        <f>SUM(N24,P24,R24)</f>
        <v>45</v>
      </c>
      <c r="T24" s="37">
        <f>PRODUCT(S24,1.5)</f>
        <v>67.5</v>
      </c>
      <c r="U24" s="35"/>
      <c r="V24" s="35"/>
      <c r="W24" s="35"/>
      <c r="X24" s="35"/>
      <c r="Y24" s="35"/>
      <c r="Z24" s="35"/>
      <c r="AA24" s="38">
        <f>SUM(V24,X24,Z24)</f>
        <v>0</v>
      </c>
      <c r="AB24" s="37">
        <f>PRODUCT(AA24,1.5)</f>
        <v>0</v>
      </c>
      <c r="AC24" s="39">
        <f>SUM(I24,L24,T24,AB24)</f>
        <v>109.5</v>
      </c>
    </row>
    <row r="25" spans="1:29" s="82" customFormat="1" x14ac:dyDescent="0.3">
      <c r="A25" s="73">
        <v>21</v>
      </c>
      <c r="B25" s="74" t="s">
        <v>10</v>
      </c>
      <c r="C25" s="74" t="s">
        <v>11</v>
      </c>
      <c r="D25" s="75" t="s">
        <v>112</v>
      </c>
      <c r="E25" s="83">
        <v>38379</v>
      </c>
      <c r="F25" s="86" t="s">
        <v>107</v>
      </c>
      <c r="G25" s="77">
        <v>19</v>
      </c>
      <c r="H25" s="77">
        <v>26</v>
      </c>
      <c r="I25" s="78">
        <f>PRODUCT(H25,2)</f>
        <v>52</v>
      </c>
      <c r="J25" s="77">
        <v>40</v>
      </c>
      <c r="K25" s="77">
        <v>5</v>
      </c>
      <c r="L25" s="78">
        <f>PRODUCT(K25,2)</f>
        <v>10</v>
      </c>
      <c r="M25" s="77">
        <v>37</v>
      </c>
      <c r="N25" s="77">
        <v>8</v>
      </c>
      <c r="O25" s="77">
        <v>34</v>
      </c>
      <c r="P25" s="77">
        <v>11</v>
      </c>
      <c r="Q25" s="77">
        <v>34</v>
      </c>
      <c r="R25" s="77">
        <v>11</v>
      </c>
      <c r="S25" s="79">
        <f>SUM(N25,P25,R25)</f>
        <v>30</v>
      </c>
      <c r="T25" s="78">
        <f>PRODUCT(S25,1.5)</f>
        <v>45</v>
      </c>
      <c r="U25" s="80"/>
      <c r="V25" s="80"/>
      <c r="W25" s="80"/>
      <c r="X25" s="80"/>
      <c r="Y25" s="80"/>
      <c r="Z25" s="80"/>
      <c r="AA25" s="79">
        <f>SUM(V25,X25,Z25)</f>
        <v>0</v>
      </c>
      <c r="AB25" s="78">
        <f>PRODUCT(AA25,1.5)</f>
        <v>0</v>
      </c>
      <c r="AC25" s="81">
        <f>SUM(I25,L25,T25,AB25)</f>
        <v>107</v>
      </c>
    </row>
    <row r="26" spans="1:29" x14ac:dyDescent="0.3">
      <c r="A26" s="5">
        <v>22</v>
      </c>
      <c r="B26" s="4" t="s">
        <v>81</v>
      </c>
      <c r="C26" s="4" t="s">
        <v>24</v>
      </c>
      <c r="D26" s="62" t="s">
        <v>112</v>
      </c>
      <c r="E26" s="7">
        <v>38676</v>
      </c>
      <c r="F26" s="6" t="s">
        <v>108</v>
      </c>
      <c r="G26" s="3">
        <v>17</v>
      </c>
      <c r="H26" s="3">
        <v>28</v>
      </c>
      <c r="I26" s="37">
        <f>PRODUCT(H26,2)</f>
        <v>56</v>
      </c>
      <c r="J26" s="3">
        <v>26</v>
      </c>
      <c r="K26" s="3">
        <v>19</v>
      </c>
      <c r="L26" s="37">
        <f>PRODUCT(K26,2)</f>
        <v>38</v>
      </c>
      <c r="M26" s="3"/>
      <c r="N26" s="3"/>
      <c r="O26" s="3"/>
      <c r="P26" s="3"/>
      <c r="Q26" s="3"/>
      <c r="R26" s="3"/>
      <c r="S26" s="38">
        <f>SUM(N26,P26,R26)</f>
        <v>0</v>
      </c>
      <c r="T26" s="37">
        <f>PRODUCT(S26,1.5)</f>
        <v>0</v>
      </c>
      <c r="U26" s="35"/>
      <c r="V26" s="35"/>
      <c r="W26" s="35"/>
      <c r="X26" s="35"/>
      <c r="Y26" s="35"/>
      <c r="Z26" s="35"/>
      <c r="AA26" s="38">
        <f>SUM(V26,X26,Z26)</f>
        <v>0</v>
      </c>
      <c r="AB26" s="37">
        <f>PRODUCT(AA26,1.5)</f>
        <v>0</v>
      </c>
      <c r="AC26" s="39">
        <f>SUM(I26,L26,T26,AB26)</f>
        <v>94</v>
      </c>
    </row>
    <row r="27" spans="1:29" x14ac:dyDescent="0.3">
      <c r="A27" s="5">
        <v>23</v>
      </c>
      <c r="B27" s="4" t="s">
        <v>78</v>
      </c>
      <c r="C27" s="4" t="s">
        <v>51</v>
      </c>
      <c r="D27" s="62" t="s">
        <v>112</v>
      </c>
      <c r="E27" s="6">
        <v>38540</v>
      </c>
      <c r="F27" s="6" t="s">
        <v>108</v>
      </c>
      <c r="G27" s="3"/>
      <c r="H27" s="3">
        <v>0</v>
      </c>
      <c r="I27" s="37">
        <f>PRODUCT(H27,2)</f>
        <v>0</v>
      </c>
      <c r="J27" s="3">
        <v>37</v>
      </c>
      <c r="K27" s="3">
        <v>8</v>
      </c>
      <c r="L27" s="37">
        <f>PRODUCT(K27,2)</f>
        <v>16</v>
      </c>
      <c r="M27" s="3">
        <v>29</v>
      </c>
      <c r="N27" s="3">
        <v>16</v>
      </c>
      <c r="O27" s="3">
        <v>38</v>
      </c>
      <c r="P27" s="3">
        <v>7</v>
      </c>
      <c r="Q27" s="3">
        <v>28</v>
      </c>
      <c r="R27" s="3">
        <v>17</v>
      </c>
      <c r="S27" s="38">
        <f>SUM(N27,P27,R27)</f>
        <v>40</v>
      </c>
      <c r="T27" s="37">
        <f>PRODUCT(S27,1.5)</f>
        <v>60</v>
      </c>
      <c r="U27" s="35"/>
      <c r="V27" s="35"/>
      <c r="W27" s="35"/>
      <c r="X27" s="35"/>
      <c r="Y27" s="35"/>
      <c r="Z27" s="35"/>
      <c r="AA27" s="38">
        <f>SUM(V27,X27,Z27)</f>
        <v>0</v>
      </c>
      <c r="AB27" s="37">
        <f>PRODUCT(AA27,1.5)</f>
        <v>0</v>
      </c>
      <c r="AC27" s="39">
        <f>SUM(I27,L27,T27,AB27)</f>
        <v>76</v>
      </c>
    </row>
    <row r="28" spans="1:29" s="82" customFormat="1" x14ac:dyDescent="0.3">
      <c r="A28" s="73">
        <v>24</v>
      </c>
      <c r="B28" s="74" t="s">
        <v>30</v>
      </c>
      <c r="C28" s="74" t="s">
        <v>24</v>
      </c>
      <c r="D28" s="75" t="s">
        <v>112</v>
      </c>
      <c r="E28" s="76">
        <v>38170</v>
      </c>
      <c r="F28" s="86" t="s">
        <v>107</v>
      </c>
      <c r="G28" s="77">
        <v>20</v>
      </c>
      <c r="H28" s="77">
        <v>25</v>
      </c>
      <c r="I28" s="78">
        <f>PRODUCT(H28,2)</f>
        <v>50</v>
      </c>
      <c r="J28" s="77">
        <v>34</v>
      </c>
      <c r="K28" s="77">
        <v>11</v>
      </c>
      <c r="L28" s="78">
        <f>PRODUCT(K28,2)</f>
        <v>22</v>
      </c>
      <c r="M28" s="77"/>
      <c r="N28" s="77"/>
      <c r="O28" s="77"/>
      <c r="P28" s="77"/>
      <c r="Q28" s="77"/>
      <c r="R28" s="77"/>
      <c r="S28" s="79">
        <f>SUM(N28,P28,R28)</f>
        <v>0</v>
      </c>
      <c r="T28" s="78">
        <f>PRODUCT(S28,1.5)</f>
        <v>0</v>
      </c>
      <c r="U28" s="80"/>
      <c r="V28" s="80"/>
      <c r="W28" s="80"/>
      <c r="X28" s="80"/>
      <c r="Y28" s="80"/>
      <c r="Z28" s="80"/>
      <c r="AA28" s="79">
        <f>SUM(V28,X28,Z28)</f>
        <v>0</v>
      </c>
      <c r="AB28" s="78">
        <f>PRODUCT(AA28,1.5)</f>
        <v>0</v>
      </c>
      <c r="AC28" s="81">
        <f>SUM(I28,L28,T28,AB28)</f>
        <v>72</v>
      </c>
    </row>
    <row r="29" spans="1:29" x14ac:dyDescent="0.3">
      <c r="A29" s="5">
        <v>25</v>
      </c>
      <c r="B29" s="4" t="s">
        <v>41</v>
      </c>
      <c r="C29" s="4" t="s">
        <v>14</v>
      </c>
      <c r="D29" s="62" t="s">
        <v>112</v>
      </c>
      <c r="E29" s="6">
        <v>38896</v>
      </c>
      <c r="F29" s="6" t="s">
        <v>108</v>
      </c>
      <c r="G29" s="3">
        <v>18</v>
      </c>
      <c r="H29" s="3">
        <v>27</v>
      </c>
      <c r="I29" s="37">
        <f>PRODUCT(H29,2)</f>
        <v>54</v>
      </c>
      <c r="J29" s="3"/>
      <c r="K29" s="3">
        <v>0</v>
      </c>
      <c r="L29" s="37">
        <f>PRODUCT(K29,2)</f>
        <v>0</v>
      </c>
      <c r="M29" s="3"/>
      <c r="N29" s="3"/>
      <c r="O29" s="3"/>
      <c r="P29" s="3"/>
      <c r="Q29" s="3"/>
      <c r="R29" s="3"/>
      <c r="S29" s="38">
        <f>SUM(N29,P29,R29)</f>
        <v>0</v>
      </c>
      <c r="T29" s="37">
        <f>PRODUCT(S29,1.5)</f>
        <v>0</v>
      </c>
      <c r="U29" s="35"/>
      <c r="V29" s="35"/>
      <c r="W29" s="35"/>
      <c r="X29" s="35"/>
      <c r="Y29" s="35"/>
      <c r="Z29" s="35"/>
      <c r="AA29" s="38">
        <f>SUM(V29,X29,Z29)</f>
        <v>0</v>
      </c>
      <c r="AB29" s="37">
        <f>PRODUCT(AA29,1.5)</f>
        <v>0</v>
      </c>
      <c r="AC29" s="39">
        <f>SUM(I29,L29,T29,AB29)</f>
        <v>54</v>
      </c>
    </row>
    <row r="30" spans="1:29" s="82" customFormat="1" x14ac:dyDescent="0.3">
      <c r="A30" s="73">
        <v>26</v>
      </c>
      <c r="B30" s="74" t="s">
        <v>44</v>
      </c>
      <c r="C30" s="74" t="s">
        <v>14</v>
      </c>
      <c r="D30" s="75" t="s">
        <v>112</v>
      </c>
      <c r="E30" s="83">
        <v>38479</v>
      </c>
      <c r="F30" s="86" t="s">
        <v>107</v>
      </c>
      <c r="G30" s="77">
        <v>29</v>
      </c>
      <c r="H30" s="77">
        <v>16</v>
      </c>
      <c r="I30" s="78">
        <f>PRODUCT(H30,2)</f>
        <v>32</v>
      </c>
      <c r="J30" s="77">
        <v>35</v>
      </c>
      <c r="K30" s="77">
        <v>10</v>
      </c>
      <c r="L30" s="78">
        <f>PRODUCT(K30,2)</f>
        <v>20</v>
      </c>
      <c r="M30" s="77"/>
      <c r="N30" s="77"/>
      <c r="O30" s="77"/>
      <c r="P30" s="77"/>
      <c r="Q30" s="77"/>
      <c r="R30" s="77"/>
      <c r="S30" s="79">
        <f>SUM(N30,P30,R30)</f>
        <v>0</v>
      </c>
      <c r="T30" s="78">
        <f>PRODUCT(S30,1.5)</f>
        <v>0</v>
      </c>
      <c r="U30" s="80"/>
      <c r="V30" s="80"/>
      <c r="W30" s="80"/>
      <c r="X30" s="80"/>
      <c r="Y30" s="80"/>
      <c r="Z30" s="80"/>
      <c r="AA30" s="79">
        <f>SUM(V30,X30,Z30)</f>
        <v>0</v>
      </c>
      <c r="AB30" s="78">
        <f>PRODUCT(AA30,1.5)</f>
        <v>0</v>
      </c>
      <c r="AC30" s="81">
        <f>SUM(I30,L30,T30,AB30)</f>
        <v>52</v>
      </c>
    </row>
    <row r="31" spans="1:29" x14ac:dyDescent="0.3">
      <c r="A31" s="5">
        <v>27</v>
      </c>
      <c r="B31" s="4" t="s">
        <v>89</v>
      </c>
      <c r="C31" s="4" t="s">
        <v>14</v>
      </c>
      <c r="D31" s="62" t="s">
        <v>112</v>
      </c>
      <c r="E31" s="14">
        <v>38890</v>
      </c>
      <c r="F31" s="6" t="s">
        <v>108</v>
      </c>
      <c r="G31" s="3">
        <v>25</v>
      </c>
      <c r="H31" s="3">
        <v>20</v>
      </c>
      <c r="I31" s="37">
        <f>PRODUCT(H31,2)</f>
        <v>40</v>
      </c>
      <c r="J31" s="3"/>
      <c r="K31" s="3">
        <v>0</v>
      </c>
      <c r="L31" s="37">
        <f>PRODUCT(K31,2)</f>
        <v>0</v>
      </c>
      <c r="M31" s="3"/>
      <c r="N31" s="3"/>
      <c r="O31" s="3"/>
      <c r="P31" s="3"/>
      <c r="Q31" s="3"/>
      <c r="R31" s="3"/>
      <c r="S31" s="38">
        <f>SUM(N31,P31,R31)</f>
        <v>0</v>
      </c>
      <c r="T31" s="37">
        <f>PRODUCT(S31,1.5)</f>
        <v>0</v>
      </c>
      <c r="U31" s="35"/>
      <c r="V31" s="35"/>
      <c r="W31" s="35"/>
      <c r="X31" s="35"/>
      <c r="Y31" s="35"/>
      <c r="Z31" s="35"/>
      <c r="AA31" s="38">
        <f>SUM(V31,X31,Z31)</f>
        <v>0</v>
      </c>
      <c r="AB31" s="37">
        <f>PRODUCT(AA31,1.5)</f>
        <v>0</v>
      </c>
      <c r="AC31" s="39">
        <f>SUM(I31,L31,T31,AB31)</f>
        <v>40</v>
      </c>
    </row>
    <row r="32" spans="1:29" s="82" customFormat="1" x14ac:dyDescent="0.3">
      <c r="A32" s="73">
        <v>28</v>
      </c>
      <c r="B32" s="74" t="s">
        <v>22</v>
      </c>
      <c r="C32" s="74" t="s">
        <v>16</v>
      </c>
      <c r="D32" s="75" t="s">
        <v>112</v>
      </c>
      <c r="E32" s="83">
        <v>38318</v>
      </c>
      <c r="F32" s="86" t="s">
        <v>107</v>
      </c>
      <c r="G32" s="77">
        <v>26</v>
      </c>
      <c r="H32" s="77">
        <v>19</v>
      </c>
      <c r="I32" s="78">
        <f>PRODUCT(H32,2)</f>
        <v>38</v>
      </c>
      <c r="J32" s="77"/>
      <c r="K32" s="77">
        <v>0</v>
      </c>
      <c r="L32" s="78">
        <f>PRODUCT(K32,2)</f>
        <v>0</v>
      </c>
      <c r="M32" s="77"/>
      <c r="N32" s="77"/>
      <c r="O32" s="77"/>
      <c r="P32" s="77"/>
      <c r="Q32" s="77"/>
      <c r="R32" s="77"/>
      <c r="S32" s="79">
        <f>SUM(N32,P32,R32)</f>
        <v>0</v>
      </c>
      <c r="T32" s="78">
        <f>PRODUCT(S32,1.5)</f>
        <v>0</v>
      </c>
      <c r="U32" s="80"/>
      <c r="V32" s="80"/>
      <c r="W32" s="80"/>
      <c r="X32" s="80"/>
      <c r="Y32" s="80"/>
      <c r="Z32" s="80"/>
      <c r="AA32" s="79">
        <f>SUM(V32,X32,Z32)</f>
        <v>0</v>
      </c>
      <c r="AB32" s="78">
        <f>PRODUCT(AA32,1.5)</f>
        <v>0</v>
      </c>
      <c r="AC32" s="81">
        <f>SUM(I32,L32,T32,AB32)</f>
        <v>38</v>
      </c>
    </row>
    <row r="33" spans="1:29" s="82" customFormat="1" x14ac:dyDescent="0.3">
      <c r="A33" s="73">
        <v>29</v>
      </c>
      <c r="B33" s="74" t="s">
        <v>92</v>
      </c>
      <c r="C33" s="74" t="s">
        <v>14</v>
      </c>
      <c r="D33" s="75" t="s">
        <v>112</v>
      </c>
      <c r="E33" s="85">
        <v>38317</v>
      </c>
      <c r="F33" s="86" t="s">
        <v>107</v>
      </c>
      <c r="G33" s="77">
        <v>27</v>
      </c>
      <c r="H33" s="77">
        <v>18</v>
      </c>
      <c r="I33" s="78">
        <f>PRODUCT(H33,2)</f>
        <v>36</v>
      </c>
      <c r="J33" s="77"/>
      <c r="K33" s="77">
        <v>0</v>
      </c>
      <c r="L33" s="78">
        <f>PRODUCT(K33,2)</f>
        <v>0</v>
      </c>
      <c r="M33" s="77"/>
      <c r="N33" s="77"/>
      <c r="O33" s="77"/>
      <c r="P33" s="77"/>
      <c r="Q33" s="77"/>
      <c r="R33" s="77"/>
      <c r="S33" s="79">
        <f>SUM(N33,P33,R33)</f>
        <v>0</v>
      </c>
      <c r="T33" s="78">
        <f>PRODUCT(S33,1.5)</f>
        <v>0</v>
      </c>
      <c r="U33" s="80"/>
      <c r="V33" s="80"/>
      <c r="W33" s="80"/>
      <c r="X33" s="80"/>
      <c r="Y33" s="80"/>
      <c r="Z33" s="80"/>
      <c r="AA33" s="79">
        <f>SUM(V33,X33,Z33)</f>
        <v>0</v>
      </c>
      <c r="AB33" s="78">
        <f>PRODUCT(AA33,1.5)</f>
        <v>0</v>
      </c>
      <c r="AC33" s="81">
        <f>SUM(I33,L33,T33,AB33)</f>
        <v>36</v>
      </c>
    </row>
    <row r="34" spans="1:29" x14ac:dyDescent="0.3">
      <c r="A34" s="5">
        <v>30</v>
      </c>
      <c r="B34" s="4" t="s">
        <v>42</v>
      </c>
      <c r="C34" s="4" t="s">
        <v>14</v>
      </c>
      <c r="D34" s="62" t="s">
        <v>112</v>
      </c>
      <c r="E34" s="7">
        <v>38754</v>
      </c>
      <c r="F34" s="6" t="s">
        <v>108</v>
      </c>
      <c r="G34" s="3">
        <v>28</v>
      </c>
      <c r="H34" s="3">
        <v>17</v>
      </c>
      <c r="I34" s="37">
        <f>PRODUCT(H34,2)</f>
        <v>34</v>
      </c>
      <c r="J34" s="3"/>
      <c r="K34" s="3">
        <v>0</v>
      </c>
      <c r="L34" s="37">
        <f>PRODUCT(K34,2)</f>
        <v>0</v>
      </c>
      <c r="M34" s="3"/>
      <c r="N34" s="3"/>
      <c r="O34" s="3"/>
      <c r="P34" s="3"/>
      <c r="Q34" s="3"/>
      <c r="R34" s="3"/>
      <c r="S34" s="38">
        <f>SUM(N34,P34,R34)</f>
        <v>0</v>
      </c>
      <c r="T34" s="37">
        <f>PRODUCT(S34,1.5)</f>
        <v>0</v>
      </c>
      <c r="U34" s="35"/>
      <c r="V34" s="35"/>
      <c r="W34" s="35"/>
      <c r="X34" s="35"/>
      <c r="Y34" s="35"/>
      <c r="Z34" s="35"/>
      <c r="AA34" s="38">
        <f>SUM(V34,X34,Z34)</f>
        <v>0</v>
      </c>
      <c r="AB34" s="37">
        <f>PRODUCT(AA34,1.5)</f>
        <v>0</v>
      </c>
      <c r="AC34" s="39">
        <f>SUM(I34,L34,T34,AB34)</f>
        <v>34</v>
      </c>
    </row>
  </sheetData>
  <sortState ref="B5:AC34">
    <sortCondition descending="1" ref="AC5"/>
  </sortState>
  <mergeCells count="22">
    <mergeCell ref="AA3:AA4"/>
    <mergeCell ref="G1:AC1"/>
    <mergeCell ref="AC2:AC4"/>
    <mergeCell ref="D1:D4"/>
    <mergeCell ref="F1:F4"/>
    <mergeCell ref="A1:A4"/>
    <mergeCell ref="B1:B4"/>
    <mergeCell ref="C1:C4"/>
    <mergeCell ref="E1:E4"/>
    <mergeCell ref="G3:H3"/>
    <mergeCell ref="W3:X3"/>
    <mergeCell ref="Y3:Z3"/>
    <mergeCell ref="G2:I2"/>
    <mergeCell ref="J2:L2"/>
    <mergeCell ref="S3:S4"/>
    <mergeCell ref="M2:T2"/>
    <mergeCell ref="U2:AB2"/>
    <mergeCell ref="U3:V3"/>
    <mergeCell ref="M3:N3"/>
    <mergeCell ref="O3:P3"/>
    <mergeCell ref="Q3:R3"/>
    <mergeCell ref="J3:K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"/>
  <sheetViews>
    <sheetView zoomScale="90" workbookViewId="0">
      <selection activeCell="B14" sqref="B14"/>
    </sheetView>
  </sheetViews>
  <sheetFormatPr defaultRowHeight="14.4" x14ac:dyDescent="0.3"/>
  <cols>
    <col min="1" max="1" width="5.77734375" style="1" customWidth="1"/>
    <col min="2" max="2" width="25.77734375" customWidth="1"/>
    <col min="3" max="3" width="35.77734375" customWidth="1"/>
    <col min="4" max="4" width="15.44140625" customWidth="1"/>
    <col min="5" max="5" width="12.44140625" customWidth="1"/>
    <col min="6" max="6" width="15.77734375" customWidth="1"/>
    <col min="7" max="12" width="8.88671875" customWidth="1"/>
    <col min="13" max="18" width="8.88671875" style="19"/>
    <col min="19" max="19" width="13.5546875" style="1" customWidth="1"/>
    <col min="27" max="27" width="13.21875" customWidth="1"/>
    <col min="29" max="29" width="10.6640625" customWidth="1"/>
  </cols>
  <sheetData>
    <row r="1" spans="1:29" s="2" customFormat="1" ht="14.4" customHeight="1" x14ac:dyDescent="0.3">
      <c r="A1" s="20" t="s">
        <v>0</v>
      </c>
      <c r="B1" s="20" t="s">
        <v>1</v>
      </c>
      <c r="C1" s="20" t="s">
        <v>2</v>
      </c>
      <c r="D1" s="32" t="s">
        <v>106</v>
      </c>
      <c r="E1" s="31" t="s">
        <v>3</v>
      </c>
      <c r="F1" s="31" t="s">
        <v>105</v>
      </c>
      <c r="G1" s="36" t="s">
        <v>101</v>
      </c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</row>
    <row r="2" spans="1:29" s="2" customFormat="1" ht="14.4" customHeight="1" x14ac:dyDescent="0.3">
      <c r="A2" s="20"/>
      <c r="B2" s="20"/>
      <c r="C2" s="20"/>
      <c r="D2" s="33"/>
      <c r="E2" s="31"/>
      <c r="F2" s="31"/>
      <c r="G2" s="23" t="s">
        <v>98</v>
      </c>
      <c r="H2" s="24"/>
      <c r="I2" s="25"/>
      <c r="J2" s="23" t="s">
        <v>97</v>
      </c>
      <c r="K2" s="24"/>
      <c r="L2" s="25"/>
      <c r="M2" s="20" t="s">
        <v>100</v>
      </c>
      <c r="N2" s="20"/>
      <c r="O2" s="20"/>
      <c r="P2" s="20"/>
      <c r="Q2" s="20"/>
      <c r="R2" s="20"/>
      <c r="S2" s="20"/>
      <c r="T2" s="20"/>
      <c r="U2" s="20" t="s">
        <v>103</v>
      </c>
      <c r="V2" s="20"/>
      <c r="W2" s="20"/>
      <c r="X2" s="20"/>
      <c r="Y2" s="20"/>
      <c r="Z2" s="20"/>
      <c r="AA2" s="20"/>
      <c r="AB2" s="20"/>
      <c r="AC2" s="28" t="s">
        <v>104</v>
      </c>
    </row>
    <row r="3" spans="1:29" s="2" customFormat="1" ht="27.6" customHeight="1" x14ac:dyDescent="0.3">
      <c r="A3" s="20"/>
      <c r="B3" s="20"/>
      <c r="C3" s="20"/>
      <c r="D3" s="33"/>
      <c r="E3" s="31"/>
      <c r="F3" s="31"/>
      <c r="G3" s="20" t="s">
        <v>99</v>
      </c>
      <c r="H3" s="20"/>
      <c r="I3" s="21" t="s">
        <v>102</v>
      </c>
      <c r="J3" s="20" t="s">
        <v>99</v>
      </c>
      <c r="K3" s="20"/>
      <c r="L3" s="21" t="s">
        <v>102</v>
      </c>
      <c r="M3" s="20" t="s">
        <v>4</v>
      </c>
      <c r="N3" s="20"/>
      <c r="O3" s="20" t="s">
        <v>5</v>
      </c>
      <c r="P3" s="20"/>
      <c r="Q3" s="20" t="s">
        <v>6</v>
      </c>
      <c r="R3" s="20"/>
      <c r="S3" s="26" t="s">
        <v>113</v>
      </c>
      <c r="T3" s="27" t="s">
        <v>102</v>
      </c>
      <c r="U3" s="20" t="s">
        <v>4</v>
      </c>
      <c r="V3" s="20"/>
      <c r="W3" s="20" t="s">
        <v>5</v>
      </c>
      <c r="X3" s="20"/>
      <c r="Y3" s="20" t="s">
        <v>6</v>
      </c>
      <c r="Z3" s="20"/>
      <c r="AA3" s="26" t="s">
        <v>113</v>
      </c>
      <c r="AB3" s="27" t="s">
        <v>102</v>
      </c>
      <c r="AC3" s="29"/>
    </row>
    <row r="4" spans="1:29" s="2" customFormat="1" ht="27" customHeight="1" x14ac:dyDescent="0.3">
      <c r="A4" s="20"/>
      <c r="B4" s="20"/>
      <c r="C4" s="20"/>
      <c r="D4" s="34"/>
      <c r="E4" s="31"/>
      <c r="F4" s="31"/>
      <c r="G4" s="17" t="s">
        <v>7</v>
      </c>
      <c r="H4" s="17" t="s">
        <v>8</v>
      </c>
      <c r="I4" s="22">
        <v>2</v>
      </c>
      <c r="J4" s="17" t="s">
        <v>7</v>
      </c>
      <c r="K4" s="17" t="s">
        <v>8</v>
      </c>
      <c r="L4" s="22">
        <v>2</v>
      </c>
      <c r="M4" s="17" t="s">
        <v>7</v>
      </c>
      <c r="N4" s="17" t="s">
        <v>8</v>
      </c>
      <c r="O4" s="17" t="s">
        <v>7</v>
      </c>
      <c r="P4" s="17" t="s">
        <v>8</v>
      </c>
      <c r="Q4" s="17" t="s">
        <v>7</v>
      </c>
      <c r="R4" s="17" t="s">
        <v>8</v>
      </c>
      <c r="S4" s="26"/>
      <c r="T4" s="22">
        <v>1.5</v>
      </c>
      <c r="U4" s="17" t="s">
        <v>7</v>
      </c>
      <c r="V4" s="17" t="s">
        <v>8</v>
      </c>
      <c r="W4" s="17" t="s">
        <v>7</v>
      </c>
      <c r="X4" s="17" t="s">
        <v>8</v>
      </c>
      <c r="Y4" s="17" t="s">
        <v>7</v>
      </c>
      <c r="Z4" s="17" t="s">
        <v>8</v>
      </c>
      <c r="AA4" s="26"/>
      <c r="AB4" s="22">
        <v>1.5</v>
      </c>
      <c r="AC4" s="30"/>
    </row>
    <row r="5" spans="1:29" s="91" customFormat="1" x14ac:dyDescent="0.3">
      <c r="A5" s="73">
        <v>1</v>
      </c>
      <c r="B5" s="87" t="s">
        <v>74</v>
      </c>
      <c r="C5" s="87" t="s">
        <v>16</v>
      </c>
      <c r="D5" s="87" t="s">
        <v>109</v>
      </c>
      <c r="E5" s="88">
        <v>38285</v>
      </c>
      <c r="F5" s="94" t="s">
        <v>114</v>
      </c>
      <c r="G5" s="89">
        <v>1</v>
      </c>
      <c r="H5" s="77">
        <v>1000</v>
      </c>
      <c r="I5" s="78">
        <f>PRODUCT(H5,2)</f>
        <v>2000</v>
      </c>
      <c r="J5" s="77">
        <v>11</v>
      </c>
      <c r="K5" s="77">
        <v>107</v>
      </c>
      <c r="L5" s="78">
        <f>PRODUCT(K5,2)</f>
        <v>214</v>
      </c>
      <c r="M5" s="90">
        <v>3</v>
      </c>
      <c r="N5" s="77">
        <v>640</v>
      </c>
      <c r="O5" s="77">
        <v>10</v>
      </c>
      <c r="P5" s="77">
        <v>134</v>
      </c>
      <c r="Q5" s="77">
        <v>4</v>
      </c>
      <c r="R5" s="77">
        <v>512</v>
      </c>
      <c r="S5" s="79">
        <f>SUM(N5,P5,R5)</f>
        <v>1286</v>
      </c>
      <c r="T5" s="78">
        <f>PRODUCT(S5,1.5)</f>
        <v>1929</v>
      </c>
      <c r="U5" s="80"/>
      <c r="V5" s="80"/>
      <c r="W5" s="80"/>
      <c r="X5" s="80"/>
      <c r="Y5" s="80"/>
      <c r="Z5" s="80"/>
      <c r="AA5" s="79">
        <f>SUM(V5,X5,Z5)</f>
        <v>0</v>
      </c>
      <c r="AB5" s="78">
        <f>PRODUCT(AA5,1.5)</f>
        <v>0</v>
      </c>
      <c r="AC5" s="81">
        <f>SUM(I5,L5,T5,AB5)</f>
        <v>4143</v>
      </c>
    </row>
    <row r="6" spans="1:29" s="91" customFormat="1" x14ac:dyDescent="0.3">
      <c r="A6" s="73">
        <v>2</v>
      </c>
      <c r="B6" s="92" t="s">
        <v>53</v>
      </c>
      <c r="C6" s="92" t="s">
        <v>16</v>
      </c>
      <c r="D6" s="92" t="s">
        <v>111</v>
      </c>
      <c r="E6" s="88">
        <v>38174</v>
      </c>
      <c r="F6" s="94" t="s">
        <v>114</v>
      </c>
      <c r="G6" s="90">
        <v>2</v>
      </c>
      <c r="H6" s="77">
        <v>800</v>
      </c>
      <c r="I6" s="78">
        <f>PRODUCT(H6,2)</f>
        <v>1600</v>
      </c>
      <c r="J6" s="77">
        <v>8</v>
      </c>
      <c r="K6" s="77">
        <v>210</v>
      </c>
      <c r="L6" s="78">
        <f>PRODUCT(K6,2)</f>
        <v>420</v>
      </c>
      <c r="M6" s="77">
        <v>8</v>
      </c>
      <c r="N6" s="77">
        <v>210</v>
      </c>
      <c r="O6" s="77">
        <v>6</v>
      </c>
      <c r="P6" s="77">
        <v>328</v>
      </c>
      <c r="Q6" s="77">
        <v>10</v>
      </c>
      <c r="R6" s="77">
        <v>134</v>
      </c>
      <c r="S6" s="79">
        <f>SUM(N6,P6,R6)</f>
        <v>672</v>
      </c>
      <c r="T6" s="78">
        <f>PRODUCT(S6,1.5)</f>
        <v>1008</v>
      </c>
      <c r="U6" s="80"/>
      <c r="V6" s="80"/>
      <c r="W6" s="80"/>
      <c r="X6" s="80"/>
      <c r="Y6" s="80"/>
      <c r="Z6" s="80"/>
      <c r="AA6" s="79">
        <f>SUM(V6,X6,Z6)</f>
        <v>0</v>
      </c>
      <c r="AB6" s="78">
        <f>PRODUCT(AA6,1.5)</f>
        <v>0</v>
      </c>
      <c r="AC6" s="81">
        <f>SUM(I6,L6,T6,AB6)</f>
        <v>3028</v>
      </c>
    </row>
    <row r="7" spans="1:29" x14ac:dyDescent="0.3">
      <c r="A7" s="5">
        <v>3</v>
      </c>
      <c r="B7" s="44" t="s">
        <v>83</v>
      </c>
      <c r="C7" s="44" t="s">
        <v>14</v>
      </c>
      <c r="D7" s="44" t="s">
        <v>111</v>
      </c>
      <c r="E7" s="13">
        <v>38665</v>
      </c>
      <c r="F7" s="13" t="s">
        <v>115</v>
      </c>
      <c r="G7" s="42">
        <v>3</v>
      </c>
      <c r="H7" s="3">
        <v>640</v>
      </c>
      <c r="I7" s="37">
        <f>PRODUCT(H7,2)</f>
        <v>1280</v>
      </c>
      <c r="J7" s="3">
        <v>6</v>
      </c>
      <c r="K7" s="3">
        <v>328</v>
      </c>
      <c r="L7" s="37">
        <f>PRODUCT(K7,2)</f>
        <v>656</v>
      </c>
      <c r="M7" s="3">
        <v>20</v>
      </c>
      <c r="N7" s="3">
        <v>25</v>
      </c>
      <c r="O7" s="3">
        <v>16</v>
      </c>
      <c r="P7" s="3">
        <v>35</v>
      </c>
      <c r="Q7" s="3">
        <v>17</v>
      </c>
      <c r="R7" s="3">
        <v>28</v>
      </c>
      <c r="S7" s="38">
        <f>SUM(N7,P7,R7)</f>
        <v>88</v>
      </c>
      <c r="T7" s="37">
        <f>PRODUCT(S7,1.5)</f>
        <v>132</v>
      </c>
      <c r="U7" s="35"/>
      <c r="V7" s="35"/>
      <c r="W7" s="35"/>
      <c r="X7" s="35"/>
      <c r="Y7" s="35"/>
      <c r="Z7" s="35"/>
      <c r="AA7" s="38">
        <f>SUM(V7,X7,Z7)</f>
        <v>0</v>
      </c>
      <c r="AB7" s="37">
        <f>PRODUCT(AA7,1.5)</f>
        <v>0</v>
      </c>
      <c r="AC7" s="39">
        <f>SUM(I7,L7,T7,AB7)</f>
        <v>2068</v>
      </c>
    </row>
    <row r="8" spans="1:29" s="91" customFormat="1" x14ac:dyDescent="0.3">
      <c r="A8" s="73">
        <v>4</v>
      </c>
      <c r="B8" s="74" t="s">
        <v>65</v>
      </c>
      <c r="C8" s="74" t="s">
        <v>16</v>
      </c>
      <c r="D8" s="74" t="s">
        <v>112</v>
      </c>
      <c r="E8" s="88">
        <v>38384</v>
      </c>
      <c r="F8" s="94" t="s">
        <v>114</v>
      </c>
      <c r="G8" s="77">
        <v>4</v>
      </c>
      <c r="H8" s="77">
        <v>512</v>
      </c>
      <c r="I8" s="78">
        <f>PRODUCT(H8,2)</f>
        <v>1024</v>
      </c>
      <c r="J8" s="77">
        <v>34</v>
      </c>
      <c r="K8" s="77">
        <v>11</v>
      </c>
      <c r="L8" s="78">
        <f>PRODUCT(K8,2)</f>
        <v>22</v>
      </c>
      <c r="M8" s="77"/>
      <c r="N8" s="77"/>
      <c r="O8" s="77"/>
      <c r="P8" s="77"/>
      <c r="Q8" s="77"/>
      <c r="R8" s="77"/>
      <c r="S8" s="79">
        <f>SUM(N8,P8,R8)</f>
        <v>0</v>
      </c>
      <c r="T8" s="78">
        <f>PRODUCT(S8,1.5)</f>
        <v>0</v>
      </c>
      <c r="U8" s="80"/>
      <c r="V8" s="80"/>
      <c r="W8" s="80"/>
      <c r="X8" s="80"/>
      <c r="Y8" s="80"/>
      <c r="Z8" s="80"/>
      <c r="AA8" s="79">
        <f>SUM(V8,X8,Z8)</f>
        <v>0</v>
      </c>
      <c r="AB8" s="78">
        <f>PRODUCT(AA8,1.5)</f>
        <v>0</v>
      </c>
      <c r="AC8" s="81">
        <f>SUM(I8,L8,T8,AB8)</f>
        <v>1046</v>
      </c>
    </row>
    <row r="9" spans="1:29" x14ac:dyDescent="0.3">
      <c r="A9" s="5">
        <v>5</v>
      </c>
      <c r="B9" s="4" t="s">
        <v>68</v>
      </c>
      <c r="C9" s="4" t="s">
        <v>87</v>
      </c>
      <c r="D9" s="4" t="s">
        <v>112</v>
      </c>
      <c r="E9" s="13">
        <v>38611</v>
      </c>
      <c r="F9" s="13" t="s">
        <v>115</v>
      </c>
      <c r="G9" s="3">
        <v>5</v>
      </c>
      <c r="H9" s="3">
        <v>410</v>
      </c>
      <c r="I9" s="37">
        <f>PRODUCT(H9,2)</f>
        <v>820</v>
      </c>
      <c r="J9" s="3"/>
      <c r="K9" s="3">
        <v>0</v>
      </c>
      <c r="L9" s="37">
        <f>PRODUCT(K9,2)</f>
        <v>0</v>
      </c>
      <c r="M9" s="3">
        <v>29</v>
      </c>
      <c r="N9" s="3">
        <v>16</v>
      </c>
      <c r="O9" s="3">
        <v>29</v>
      </c>
      <c r="P9" s="3">
        <v>16</v>
      </c>
      <c r="Q9" s="3">
        <v>44</v>
      </c>
      <c r="R9" s="40">
        <v>1</v>
      </c>
      <c r="S9" s="38">
        <f>SUM(N9,P9,R9)</f>
        <v>33</v>
      </c>
      <c r="T9" s="37">
        <f>PRODUCT(S9,1.5)</f>
        <v>49.5</v>
      </c>
      <c r="U9" s="35"/>
      <c r="V9" s="35"/>
      <c r="W9" s="35"/>
      <c r="X9" s="35"/>
      <c r="Y9" s="35"/>
      <c r="Z9" s="35"/>
      <c r="AA9" s="38">
        <f>SUM(V9,X9,Z9)</f>
        <v>0</v>
      </c>
      <c r="AB9" s="37">
        <f>PRODUCT(AA9,1.5)</f>
        <v>0</v>
      </c>
      <c r="AC9" s="39">
        <f>SUM(I9,L9,T9,AB9)</f>
        <v>869.5</v>
      </c>
    </row>
    <row r="10" spans="1:29" s="91" customFormat="1" x14ac:dyDescent="0.3">
      <c r="A10" s="73">
        <v>6</v>
      </c>
      <c r="B10" s="74" t="s">
        <v>62</v>
      </c>
      <c r="C10" s="74" t="s">
        <v>14</v>
      </c>
      <c r="D10" s="74" t="s">
        <v>112</v>
      </c>
      <c r="E10" s="88">
        <v>38371</v>
      </c>
      <c r="F10" s="94" t="s">
        <v>114</v>
      </c>
      <c r="G10" s="77">
        <v>6</v>
      </c>
      <c r="H10" s="77">
        <v>328</v>
      </c>
      <c r="I10" s="78">
        <f>PRODUCT(H10,2)</f>
        <v>656</v>
      </c>
      <c r="J10" s="77">
        <v>21</v>
      </c>
      <c r="K10" s="77">
        <v>24</v>
      </c>
      <c r="L10" s="78">
        <f>PRODUCT(K10,2)</f>
        <v>48</v>
      </c>
      <c r="M10" s="77">
        <v>16</v>
      </c>
      <c r="N10" s="77">
        <v>35</v>
      </c>
      <c r="O10" s="77">
        <v>20</v>
      </c>
      <c r="P10" s="77">
        <v>25</v>
      </c>
      <c r="Q10" s="77">
        <v>21</v>
      </c>
      <c r="R10" s="77">
        <v>24</v>
      </c>
      <c r="S10" s="79">
        <f>SUM(N10,P10,R10)</f>
        <v>84</v>
      </c>
      <c r="T10" s="78">
        <f>PRODUCT(S10,1.5)</f>
        <v>126</v>
      </c>
      <c r="U10" s="80"/>
      <c r="V10" s="80"/>
      <c r="W10" s="80"/>
      <c r="X10" s="80"/>
      <c r="Y10" s="80"/>
      <c r="Z10" s="80"/>
      <c r="AA10" s="79">
        <f>SUM(V10,X10,Z10)</f>
        <v>0</v>
      </c>
      <c r="AB10" s="78">
        <f>PRODUCT(AA10,1.5)</f>
        <v>0</v>
      </c>
      <c r="AC10" s="81">
        <f>SUM(I10,L10,T10,AB10)</f>
        <v>830</v>
      </c>
    </row>
    <row r="11" spans="1:29" s="91" customFormat="1" x14ac:dyDescent="0.3">
      <c r="A11" s="73">
        <v>7</v>
      </c>
      <c r="B11" s="74" t="s">
        <v>56</v>
      </c>
      <c r="C11" s="74" t="s">
        <v>17</v>
      </c>
      <c r="D11" s="74" t="s">
        <v>112</v>
      </c>
      <c r="E11" s="88">
        <v>38396</v>
      </c>
      <c r="F11" s="94" t="s">
        <v>114</v>
      </c>
      <c r="G11" s="77">
        <v>7</v>
      </c>
      <c r="H11" s="77">
        <v>262</v>
      </c>
      <c r="I11" s="78">
        <f>PRODUCT(H11,2)</f>
        <v>524</v>
      </c>
      <c r="J11" s="77">
        <v>37</v>
      </c>
      <c r="K11" s="77">
        <v>8</v>
      </c>
      <c r="L11" s="78">
        <f>PRODUCT(K11,2)</f>
        <v>16</v>
      </c>
      <c r="M11" s="77"/>
      <c r="N11" s="77"/>
      <c r="O11" s="77">
        <v>27</v>
      </c>
      <c r="P11" s="77">
        <v>18</v>
      </c>
      <c r="Q11" s="77"/>
      <c r="R11" s="77"/>
      <c r="S11" s="79">
        <f>SUM(N11,P11,R11)</f>
        <v>18</v>
      </c>
      <c r="T11" s="78">
        <f>PRODUCT(S11,1.5)</f>
        <v>27</v>
      </c>
      <c r="U11" s="80"/>
      <c r="V11" s="80"/>
      <c r="W11" s="80"/>
      <c r="X11" s="80"/>
      <c r="Y11" s="80"/>
      <c r="Z11" s="80"/>
      <c r="AA11" s="79">
        <f>SUM(V11,X11,Z11)</f>
        <v>0</v>
      </c>
      <c r="AB11" s="78">
        <f>PRODUCT(AA11,1.5)</f>
        <v>0</v>
      </c>
      <c r="AC11" s="81">
        <f>SUM(I11,L11,T11,AB11)</f>
        <v>567</v>
      </c>
    </row>
    <row r="12" spans="1:29" s="91" customFormat="1" x14ac:dyDescent="0.3">
      <c r="A12" s="73">
        <v>8</v>
      </c>
      <c r="B12" s="74" t="s">
        <v>52</v>
      </c>
      <c r="C12" s="74" t="s">
        <v>9</v>
      </c>
      <c r="D12" s="74" t="s">
        <v>112</v>
      </c>
      <c r="E12" s="88">
        <v>38384</v>
      </c>
      <c r="F12" s="94" t="s">
        <v>114</v>
      </c>
      <c r="G12" s="77">
        <v>9</v>
      </c>
      <c r="H12" s="77">
        <v>168</v>
      </c>
      <c r="I12" s="78">
        <f>PRODUCT(H12,2)</f>
        <v>336</v>
      </c>
      <c r="J12" s="77"/>
      <c r="K12" s="77">
        <v>0</v>
      </c>
      <c r="L12" s="78">
        <f>PRODUCT(K12,2)</f>
        <v>0</v>
      </c>
      <c r="M12" s="77">
        <v>28</v>
      </c>
      <c r="N12" s="77">
        <v>17</v>
      </c>
      <c r="O12" s="77">
        <v>13</v>
      </c>
      <c r="P12" s="77">
        <v>69</v>
      </c>
      <c r="Q12" s="77">
        <v>24</v>
      </c>
      <c r="R12" s="77">
        <v>21</v>
      </c>
      <c r="S12" s="79">
        <f>SUM(N12,P12,R12)</f>
        <v>107</v>
      </c>
      <c r="T12" s="78">
        <f>PRODUCT(S12,1.5)</f>
        <v>160.5</v>
      </c>
      <c r="U12" s="80"/>
      <c r="V12" s="80"/>
      <c r="W12" s="80"/>
      <c r="X12" s="80"/>
      <c r="Y12" s="80"/>
      <c r="Z12" s="80"/>
      <c r="AA12" s="79">
        <f>SUM(V12,X12,Z12)</f>
        <v>0</v>
      </c>
      <c r="AB12" s="78">
        <f>PRODUCT(AA12,1.5)</f>
        <v>0</v>
      </c>
      <c r="AC12" s="81">
        <f>SUM(I12,L12,T12,AB12)</f>
        <v>496.5</v>
      </c>
    </row>
    <row r="13" spans="1:29" s="91" customFormat="1" x14ac:dyDescent="0.3">
      <c r="A13" s="73">
        <v>9</v>
      </c>
      <c r="B13" s="74" t="s">
        <v>48</v>
      </c>
      <c r="C13" s="74" t="s">
        <v>16</v>
      </c>
      <c r="D13" s="74" t="s">
        <v>112</v>
      </c>
      <c r="E13" s="88">
        <v>38289</v>
      </c>
      <c r="F13" s="94" t="s">
        <v>114</v>
      </c>
      <c r="G13" s="77">
        <v>8</v>
      </c>
      <c r="H13" s="77">
        <v>210</v>
      </c>
      <c r="I13" s="78">
        <f>PRODUCT(H13,2)</f>
        <v>420</v>
      </c>
      <c r="J13" s="77">
        <v>26</v>
      </c>
      <c r="K13" s="77">
        <v>19</v>
      </c>
      <c r="L13" s="78">
        <f>PRODUCT(K13,2)</f>
        <v>38</v>
      </c>
      <c r="M13" s="77"/>
      <c r="N13" s="77"/>
      <c r="O13" s="77"/>
      <c r="P13" s="77"/>
      <c r="Q13" s="77"/>
      <c r="R13" s="77"/>
      <c r="S13" s="79">
        <f>SUM(N13,P13,R13)</f>
        <v>0</v>
      </c>
      <c r="T13" s="78">
        <f>PRODUCT(S13,1.5)</f>
        <v>0</v>
      </c>
      <c r="U13" s="80"/>
      <c r="V13" s="80"/>
      <c r="W13" s="80"/>
      <c r="X13" s="80"/>
      <c r="Y13" s="80"/>
      <c r="Z13" s="80"/>
      <c r="AA13" s="79">
        <f>SUM(V13,X13,Z13)</f>
        <v>0</v>
      </c>
      <c r="AB13" s="78">
        <f>PRODUCT(AA13,1.5)</f>
        <v>0</v>
      </c>
      <c r="AC13" s="81">
        <f>SUM(I13,L13,T13,AB13)</f>
        <v>458</v>
      </c>
    </row>
    <row r="14" spans="1:29" s="91" customFormat="1" x14ac:dyDescent="0.3">
      <c r="A14" s="73">
        <v>10</v>
      </c>
      <c r="B14" s="74" t="s">
        <v>73</v>
      </c>
      <c r="C14" s="74" t="s">
        <v>15</v>
      </c>
      <c r="D14" s="74" t="s">
        <v>112</v>
      </c>
      <c r="E14" s="88">
        <v>38332</v>
      </c>
      <c r="F14" s="94" t="s">
        <v>114</v>
      </c>
      <c r="G14" s="77">
        <v>10</v>
      </c>
      <c r="H14" s="77">
        <v>134</v>
      </c>
      <c r="I14" s="78">
        <f>PRODUCT(H14,2)</f>
        <v>268</v>
      </c>
      <c r="J14" s="77">
        <v>25</v>
      </c>
      <c r="K14" s="77">
        <v>20</v>
      </c>
      <c r="L14" s="78">
        <f>PRODUCT(K14,2)</f>
        <v>40</v>
      </c>
      <c r="M14" s="77">
        <v>19</v>
      </c>
      <c r="N14" s="77">
        <v>26</v>
      </c>
      <c r="O14" s="77">
        <v>14</v>
      </c>
      <c r="P14" s="77">
        <v>55</v>
      </c>
      <c r="Q14" s="77">
        <v>28</v>
      </c>
      <c r="R14" s="77">
        <v>17</v>
      </c>
      <c r="S14" s="79">
        <f>SUM(N14,P14,R14)</f>
        <v>98</v>
      </c>
      <c r="T14" s="78">
        <f>PRODUCT(S14,1.5)</f>
        <v>147</v>
      </c>
      <c r="U14" s="80"/>
      <c r="V14" s="80"/>
      <c r="W14" s="80"/>
      <c r="X14" s="80"/>
      <c r="Y14" s="80"/>
      <c r="Z14" s="80"/>
      <c r="AA14" s="79">
        <f>SUM(V14,X14,Z14)</f>
        <v>0</v>
      </c>
      <c r="AB14" s="78">
        <f>PRODUCT(AA14,1.5)</f>
        <v>0</v>
      </c>
      <c r="AC14" s="81">
        <f>SUM(I14,L14,T14,AB14)</f>
        <v>455</v>
      </c>
    </row>
    <row r="15" spans="1:29" s="91" customFormat="1" x14ac:dyDescent="0.3">
      <c r="A15" s="73">
        <v>11</v>
      </c>
      <c r="B15" s="74" t="s">
        <v>66</v>
      </c>
      <c r="C15" s="74" t="s">
        <v>16</v>
      </c>
      <c r="D15" s="74" t="s">
        <v>112</v>
      </c>
      <c r="E15" s="88">
        <v>38205</v>
      </c>
      <c r="F15" s="94" t="s">
        <v>114</v>
      </c>
      <c r="G15" s="77"/>
      <c r="H15" s="77">
        <v>0</v>
      </c>
      <c r="I15" s="78">
        <f>PRODUCT(H15,2)</f>
        <v>0</v>
      </c>
      <c r="J15" s="77">
        <v>9</v>
      </c>
      <c r="K15" s="77">
        <v>168</v>
      </c>
      <c r="L15" s="78">
        <f>PRODUCT(K15,2)</f>
        <v>336</v>
      </c>
      <c r="M15" s="77"/>
      <c r="N15" s="77"/>
      <c r="O15" s="77"/>
      <c r="P15" s="77"/>
      <c r="Q15" s="77"/>
      <c r="R15" s="77"/>
      <c r="S15" s="79">
        <f>SUM(N15,P15,R15)</f>
        <v>0</v>
      </c>
      <c r="T15" s="78">
        <f>PRODUCT(S15,1.5)</f>
        <v>0</v>
      </c>
      <c r="U15" s="80"/>
      <c r="V15" s="80"/>
      <c r="W15" s="80"/>
      <c r="X15" s="80"/>
      <c r="Y15" s="80"/>
      <c r="Z15" s="80"/>
      <c r="AA15" s="79">
        <f>SUM(V15,X15,Z15)</f>
        <v>0</v>
      </c>
      <c r="AB15" s="78">
        <f>PRODUCT(AA15,1.5)</f>
        <v>0</v>
      </c>
      <c r="AC15" s="81">
        <f>SUM(I15,L15,T15,AB15)</f>
        <v>336</v>
      </c>
    </row>
    <row r="16" spans="1:29" x14ac:dyDescent="0.3">
      <c r="A16" s="5">
        <v>12</v>
      </c>
      <c r="B16" s="4" t="s">
        <v>86</v>
      </c>
      <c r="C16" s="4" t="s">
        <v>37</v>
      </c>
      <c r="D16" s="4" t="s">
        <v>112</v>
      </c>
      <c r="E16" s="13">
        <v>38839</v>
      </c>
      <c r="F16" s="13" t="s">
        <v>115</v>
      </c>
      <c r="G16" s="3">
        <v>15</v>
      </c>
      <c r="H16" s="3">
        <v>44</v>
      </c>
      <c r="I16" s="37">
        <f>PRODUCT(H16,2)</f>
        <v>88</v>
      </c>
      <c r="J16" s="3">
        <v>19</v>
      </c>
      <c r="K16" s="3">
        <v>26</v>
      </c>
      <c r="L16" s="37">
        <f>PRODUCT(K16,2)</f>
        <v>52</v>
      </c>
      <c r="M16" s="3">
        <v>17</v>
      </c>
      <c r="N16" s="3">
        <v>28</v>
      </c>
      <c r="O16" s="3">
        <v>15</v>
      </c>
      <c r="P16" s="3">
        <v>44</v>
      </c>
      <c r="Q16" s="3">
        <v>22</v>
      </c>
      <c r="R16" s="3">
        <v>23</v>
      </c>
      <c r="S16" s="38">
        <f>SUM(N16,P16,R16)</f>
        <v>95</v>
      </c>
      <c r="T16" s="37">
        <f>PRODUCT(S16,1.5)</f>
        <v>142.5</v>
      </c>
      <c r="U16" s="35"/>
      <c r="V16" s="35"/>
      <c r="W16" s="35"/>
      <c r="X16" s="35"/>
      <c r="Y16" s="35"/>
      <c r="Z16" s="35"/>
      <c r="AA16" s="38">
        <f>SUM(V16,X16,Z16)</f>
        <v>0</v>
      </c>
      <c r="AB16" s="37">
        <f>PRODUCT(AA16,1.5)</f>
        <v>0</v>
      </c>
      <c r="AC16" s="39">
        <f>SUM(I16,L16,T16,AB16)</f>
        <v>282.5</v>
      </c>
    </row>
    <row r="17" spans="1:29" s="91" customFormat="1" x14ac:dyDescent="0.3">
      <c r="A17" s="73">
        <v>13</v>
      </c>
      <c r="B17" s="74" t="s">
        <v>50</v>
      </c>
      <c r="C17" s="74" t="s">
        <v>14</v>
      </c>
      <c r="D17" s="74" t="s">
        <v>112</v>
      </c>
      <c r="E17" s="88">
        <v>38175</v>
      </c>
      <c r="F17" s="94" t="s">
        <v>114</v>
      </c>
      <c r="G17" s="77">
        <v>11</v>
      </c>
      <c r="H17" s="77">
        <v>107</v>
      </c>
      <c r="I17" s="78">
        <f>PRODUCT(H17,2)</f>
        <v>214</v>
      </c>
      <c r="J17" s="77"/>
      <c r="K17" s="77">
        <v>0</v>
      </c>
      <c r="L17" s="78">
        <f>PRODUCT(K17,2)</f>
        <v>0</v>
      </c>
      <c r="M17" s="77"/>
      <c r="N17" s="77"/>
      <c r="O17" s="77"/>
      <c r="P17" s="77"/>
      <c r="Q17" s="77"/>
      <c r="R17" s="77"/>
      <c r="S17" s="79">
        <f>SUM(N17,P17,R17)</f>
        <v>0</v>
      </c>
      <c r="T17" s="78">
        <f>PRODUCT(S17,1.5)</f>
        <v>0</v>
      </c>
      <c r="U17" s="80"/>
      <c r="V17" s="80"/>
      <c r="W17" s="80"/>
      <c r="X17" s="80"/>
      <c r="Y17" s="80"/>
      <c r="Z17" s="80"/>
      <c r="AA17" s="79">
        <f>SUM(V17,X17,Z17)</f>
        <v>0</v>
      </c>
      <c r="AB17" s="78">
        <f>PRODUCT(AA17,1.5)</f>
        <v>0</v>
      </c>
      <c r="AC17" s="81">
        <f>SUM(I17,L17,T17,AB17)</f>
        <v>214</v>
      </c>
    </row>
    <row r="18" spans="1:29" s="91" customFormat="1" x14ac:dyDescent="0.3">
      <c r="A18" s="73">
        <v>14</v>
      </c>
      <c r="B18" s="74" t="s">
        <v>77</v>
      </c>
      <c r="C18" s="74" t="s">
        <v>11</v>
      </c>
      <c r="D18" s="74" t="s">
        <v>112</v>
      </c>
      <c r="E18" s="88">
        <v>38328</v>
      </c>
      <c r="F18" s="94" t="s">
        <v>114</v>
      </c>
      <c r="G18" s="77">
        <v>12</v>
      </c>
      <c r="H18" s="77">
        <v>86</v>
      </c>
      <c r="I18" s="78">
        <f>PRODUCT(H18,2)</f>
        <v>172</v>
      </c>
      <c r="J18" s="77">
        <v>36</v>
      </c>
      <c r="K18" s="77">
        <v>9</v>
      </c>
      <c r="L18" s="78">
        <f>PRODUCT(K18,2)</f>
        <v>18</v>
      </c>
      <c r="M18" s="77"/>
      <c r="N18" s="77"/>
      <c r="O18" s="77"/>
      <c r="P18" s="77"/>
      <c r="Q18" s="77"/>
      <c r="R18" s="77"/>
      <c r="S18" s="79">
        <f>SUM(N18,P18,R18)</f>
        <v>0</v>
      </c>
      <c r="T18" s="78">
        <f>PRODUCT(S18,1.5)</f>
        <v>0</v>
      </c>
      <c r="U18" s="80"/>
      <c r="V18" s="80"/>
      <c r="W18" s="80"/>
      <c r="X18" s="80"/>
      <c r="Y18" s="80"/>
      <c r="Z18" s="80"/>
      <c r="AA18" s="79">
        <f>SUM(V18,X18,Z18)</f>
        <v>0</v>
      </c>
      <c r="AB18" s="78">
        <f>PRODUCT(AA18,1.5)</f>
        <v>0</v>
      </c>
      <c r="AC18" s="81">
        <f>SUM(I18,L18,T18,AB18)</f>
        <v>190</v>
      </c>
    </row>
    <row r="19" spans="1:29" x14ac:dyDescent="0.3">
      <c r="A19" s="5">
        <v>15</v>
      </c>
      <c r="B19" s="4" t="s">
        <v>85</v>
      </c>
      <c r="C19" s="4" t="s">
        <v>15</v>
      </c>
      <c r="D19" s="4" t="s">
        <v>112</v>
      </c>
      <c r="E19" s="13">
        <v>38891</v>
      </c>
      <c r="F19" s="13" t="s">
        <v>115</v>
      </c>
      <c r="G19" s="3">
        <v>14</v>
      </c>
      <c r="H19" s="3">
        <v>55</v>
      </c>
      <c r="I19" s="37">
        <f>PRODUCT(H19,2)</f>
        <v>110</v>
      </c>
      <c r="J19" s="3">
        <v>35</v>
      </c>
      <c r="K19" s="3">
        <v>10</v>
      </c>
      <c r="L19" s="37">
        <f>PRODUCT(K19,2)</f>
        <v>20</v>
      </c>
      <c r="M19" s="3"/>
      <c r="N19" s="3"/>
      <c r="O19" s="3">
        <v>30</v>
      </c>
      <c r="P19" s="3">
        <v>15</v>
      </c>
      <c r="Q19" s="3">
        <v>30</v>
      </c>
      <c r="R19" s="3">
        <v>15</v>
      </c>
      <c r="S19" s="38">
        <f>SUM(N19,P19,R19)</f>
        <v>30</v>
      </c>
      <c r="T19" s="37">
        <f>PRODUCT(S19,1.5)</f>
        <v>45</v>
      </c>
      <c r="U19" s="35"/>
      <c r="V19" s="35"/>
      <c r="W19" s="35"/>
      <c r="X19" s="35"/>
      <c r="Y19" s="35"/>
      <c r="Z19" s="35"/>
      <c r="AA19" s="38">
        <f>SUM(V19,X19,Z19)</f>
        <v>0</v>
      </c>
      <c r="AB19" s="37">
        <f>PRODUCT(AA19,1.5)</f>
        <v>0</v>
      </c>
      <c r="AC19" s="39">
        <f>SUM(I19,L19,T19,AB19)</f>
        <v>175</v>
      </c>
    </row>
    <row r="20" spans="1:29" s="91" customFormat="1" x14ac:dyDescent="0.3">
      <c r="A20" s="73">
        <v>16</v>
      </c>
      <c r="B20" s="74" t="s">
        <v>69</v>
      </c>
      <c r="C20" s="74" t="s">
        <v>14</v>
      </c>
      <c r="D20" s="74" t="s">
        <v>112</v>
      </c>
      <c r="E20" s="88">
        <v>38329</v>
      </c>
      <c r="F20" s="94" t="s">
        <v>114</v>
      </c>
      <c r="G20" s="77">
        <v>13</v>
      </c>
      <c r="H20" s="77">
        <v>69</v>
      </c>
      <c r="I20" s="78">
        <f>PRODUCT(H20,2)</f>
        <v>138</v>
      </c>
      <c r="J20" s="77"/>
      <c r="K20" s="77">
        <v>0</v>
      </c>
      <c r="L20" s="78">
        <f>PRODUCT(K20,2)</f>
        <v>0</v>
      </c>
      <c r="M20" s="77"/>
      <c r="N20" s="77"/>
      <c r="O20" s="77">
        <v>26</v>
      </c>
      <c r="P20" s="77">
        <v>19</v>
      </c>
      <c r="Q20" s="77"/>
      <c r="R20" s="77"/>
      <c r="S20" s="79">
        <f>SUM(N20,P20,R20)</f>
        <v>19</v>
      </c>
      <c r="T20" s="78">
        <f>PRODUCT(S20,1.5)</f>
        <v>28.5</v>
      </c>
      <c r="U20" s="80"/>
      <c r="V20" s="80"/>
      <c r="W20" s="80"/>
      <c r="X20" s="80"/>
      <c r="Y20" s="80"/>
      <c r="Z20" s="80"/>
      <c r="AA20" s="79">
        <f>SUM(V20,X20,Z20)</f>
        <v>0</v>
      </c>
      <c r="AB20" s="78">
        <f>PRODUCT(AA20,1.5)</f>
        <v>0</v>
      </c>
      <c r="AC20" s="81">
        <f>SUM(I20,L20,T20,AB20)</f>
        <v>166.5</v>
      </c>
    </row>
    <row r="21" spans="1:29" s="91" customFormat="1" x14ac:dyDescent="0.3">
      <c r="A21" s="73">
        <v>17</v>
      </c>
      <c r="B21" s="74" t="s">
        <v>46</v>
      </c>
      <c r="C21" s="74" t="s">
        <v>27</v>
      </c>
      <c r="D21" s="74" t="s">
        <v>112</v>
      </c>
      <c r="E21" s="88">
        <v>38348</v>
      </c>
      <c r="F21" s="94" t="s">
        <v>114</v>
      </c>
      <c r="G21" s="77">
        <v>17</v>
      </c>
      <c r="H21" s="77">
        <v>28</v>
      </c>
      <c r="I21" s="78">
        <f>PRODUCT(H21,2)</f>
        <v>56</v>
      </c>
      <c r="J21" s="77"/>
      <c r="K21" s="77">
        <v>0</v>
      </c>
      <c r="L21" s="78">
        <f>PRODUCT(K21,2)</f>
        <v>0</v>
      </c>
      <c r="M21" s="77">
        <v>34</v>
      </c>
      <c r="N21" s="77">
        <v>11</v>
      </c>
      <c r="O21" s="77">
        <v>36</v>
      </c>
      <c r="P21" s="77">
        <v>9</v>
      </c>
      <c r="Q21" s="77">
        <v>35</v>
      </c>
      <c r="R21" s="77">
        <v>10</v>
      </c>
      <c r="S21" s="79">
        <f>SUM(N21,P21,R21)</f>
        <v>30</v>
      </c>
      <c r="T21" s="78">
        <f>PRODUCT(S21,1.5)</f>
        <v>45</v>
      </c>
      <c r="U21" s="80"/>
      <c r="V21" s="80"/>
      <c r="W21" s="80"/>
      <c r="X21" s="80"/>
      <c r="Y21" s="80"/>
      <c r="Z21" s="80"/>
      <c r="AA21" s="79">
        <f>SUM(V21,X21,Z21)</f>
        <v>0</v>
      </c>
      <c r="AB21" s="78">
        <f>PRODUCT(AA21,1.5)</f>
        <v>0</v>
      </c>
      <c r="AC21" s="81">
        <f>SUM(I21,L21,T21,AB21)</f>
        <v>101</v>
      </c>
    </row>
    <row r="22" spans="1:29" s="91" customFormat="1" x14ac:dyDescent="0.3">
      <c r="A22" s="73">
        <v>18</v>
      </c>
      <c r="B22" s="74" t="s">
        <v>88</v>
      </c>
      <c r="C22" s="74" t="s">
        <v>15</v>
      </c>
      <c r="D22" s="74" t="s">
        <v>112</v>
      </c>
      <c r="E22" s="88">
        <v>38423</v>
      </c>
      <c r="F22" s="94" t="s">
        <v>114</v>
      </c>
      <c r="G22" s="77">
        <v>16</v>
      </c>
      <c r="H22" s="77">
        <v>35</v>
      </c>
      <c r="I22" s="78">
        <f>PRODUCT(H22,2)</f>
        <v>70</v>
      </c>
      <c r="J22" s="77"/>
      <c r="K22" s="77">
        <v>0</v>
      </c>
      <c r="L22" s="78">
        <f>PRODUCT(K22,2)</f>
        <v>0</v>
      </c>
      <c r="M22" s="77">
        <v>32</v>
      </c>
      <c r="N22" s="77">
        <v>13</v>
      </c>
      <c r="O22" s="77"/>
      <c r="P22" s="77"/>
      <c r="Q22" s="77"/>
      <c r="R22" s="77"/>
      <c r="S22" s="79">
        <f>SUM(N22,P22,R22)</f>
        <v>13</v>
      </c>
      <c r="T22" s="78">
        <f>PRODUCT(S22,1.5)</f>
        <v>19.5</v>
      </c>
      <c r="U22" s="80"/>
      <c r="V22" s="80"/>
      <c r="W22" s="80"/>
      <c r="X22" s="80"/>
      <c r="Y22" s="80"/>
      <c r="Z22" s="80"/>
      <c r="AA22" s="79">
        <f>SUM(V22,X22,Z22)</f>
        <v>0</v>
      </c>
      <c r="AB22" s="78">
        <f>PRODUCT(AA22,1.5)</f>
        <v>0</v>
      </c>
      <c r="AC22" s="81">
        <f>SUM(I22,L22,T22,AB22)</f>
        <v>89.5</v>
      </c>
    </row>
    <row r="23" spans="1:29" s="91" customFormat="1" x14ac:dyDescent="0.3">
      <c r="A23" s="73">
        <v>19</v>
      </c>
      <c r="B23" s="74" t="s">
        <v>59</v>
      </c>
      <c r="C23" s="74" t="s">
        <v>11</v>
      </c>
      <c r="D23" s="74" t="s">
        <v>112</v>
      </c>
      <c r="E23" s="88">
        <v>38422</v>
      </c>
      <c r="F23" s="94" t="s">
        <v>114</v>
      </c>
      <c r="G23" s="77">
        <v>18</v>
      </c>
      <c r="H23" s="77">
        <v>27</v>
      </c>
      <c r="I23" s="78">
        <f>PRODUCT(H23,2)</f>
        <v>54</v>
      </c>
      <c r="J23" s="77"/>
      <c r="K23" s="77">
        <v>0</v>
      </c>
      <c r="L23" s="78">
        <f>PRODUCT(K23,2)</f>
        <v>0</v>
      </c>
      <c r="M23" s="77"/>
      <c r="N23" s="77"/>
      <c r="O23" s="77">
        <v>32</v>
      </c>
      <c r="P23" s="77">
        <v>13</v>
      </c>
      <c r="Q23" s="77"/>
      <c r="R23" s="77"/>
      <c r="S23" s="79">
        <f>SUM(N23,P23,R23)</f>
        <v>13</v>
      </c>
      <c r="T23" s="78">
        <f>PRODUCT(S23,1.5)</f>
        <v>19.5</v>
      </c>
      <c r="U23" s="80"/>
      <c r="V23" s="80"/>
      <c r="W23" s="80"/>
      <c r="X23" s="80"/>
      <c r="Y23" s="80"/>
      <c r="Z23" s="80"/>
      <c r="AA23" s="79">
        <f>SUM(V23,X23,Z23)</f>
        <v>0</v>
      </c>
      <c r="AB23" s="78">
        <f>PRODUCT(AA23,1.5)</f>
        <v>0</v>
      </c>
      <c r="AC23" s="81">
        <f>SUM(I23,L23,T23,AB23)</f>
        <v>73.5</v>
      </c>
    </row>
    <row r="24" spans="1:29" x14ac:dyDescent="0.3">
      <c r="A24" s="5">
        <v>20</v>
      </c>
      <c r="B24" s="4" t="s">
        <v>76</v>
      </c>
      <c r="C24" s="4" t="s">
        <v>9</v>
      </c>
      <c r="D24" s="4" t="s">
        <v>112</v>
      </c>
      <c r="E24" s="13">
        <v>38791</v>
      </c>
      <c r="F24" s="13" t="s">
        <v>115</v>
      </c>
      <c r="G24" s="3">
        <v>19</v>
      </c>
      <c r="H24" s="3">
        <v>26</v>
      </c>
      <c r="I24" s="37">
        <f>PRODUCT(H24,2)</f>
        <v>52</v>
      </c>
      <c r="J24" s="3"/>
      <c r="K24" s="3">
        <v>0</v>
      </c>
      <c r="L24" s="37">
        <f>PRODUCT(K24,2)</f>
        <v>0</v>
      </c>
      <c r="M24" s="3">
        <v>38</v>
      </c>
      <c r="N24" s="3">
        <v>7</v>
      </c>
      <c r="O24" s="3">
        <v>49</v>
      </c>
      <c r="P24" s="40">
        <v>1</v>
      </c>
      <c r="Q24" s="3">
        <v>40</v>
      </c>
      <c r="R24" s="3">
        <v>5</v>
      </c>
      <c r="S24" s="38">
        <f>SUM(N24,P24,R24)</f>
        <v>13</v>
      </c>
      <c r="T24" s="37">
        <f>PRODUCT(S24,1.5)</f>
        <v>19.5</v>
      </c>
      <c r="U24" s="35"/>
      <c r="V24" s="35"/>
      <c r="W24" s="35"/>
      <c r="X24" s="35"/>
      <c r="Y24" s="35"/>
      <c r="Z24" s="35"/>
      <c r="AA24" s="38">
        <f>SUM(V24,X24,Z24)</f>
        <v>0</v>
      </c>
      <c r="AB24" s="37">
        <f>PRODUCT(AA24,1.5)</f>
        <v>0</v>
      </c>
      <c r="AC24" s="39">
        <f>SUM(I24,L24,T24,AB24)</f>
        <v>71.5</v>
      </c>
    </row>
    <row r="25" spans="1:29" s="91" customFormat="1" x14ac:dyDescent="0.3">
      <c r="A25" s="73">
        <v>21</v>
      </c>
      <c r="B25" s="74" t="s">
        <v>64</v>
      </c>
      <c r="C25" s="74" t="s">
        <v>24</v>
      </c>
      <c r="D25" s="74" t="s">
        <v>112</v>
      </c>
      <c r="E25" s="88">
        <v>38253</v>
      </c>
      <c r="F25" s="94" t="s">
        <v>114</v>
      </c>
      <c r="G25" s="77">
        <v>21</v>
      </c>
      <c r="H25" s="77">
        <v>24</v>
      </c>
      <c r="I25" s="78">
        <f>PRODUCT(H25,2)</f>
        <v>48</v>
      </c>
      <c r="J25" s="77"/>
      <c r="K25" s="77">
        <v>0</v>
      </c>
      <c r="L25" s="78">
        <f>PRODUCT(K25,2)</f>
        <v>0</v>
      </c>
      <c r="M25" s="77">
        <v>33</v>
      </c>
      <c r="N25" s="77">
        <v>12</v>
      </c>
      <c r="O25" s="77"/>
      <c r="P25" s="77"/>
      <c r="Q25" s="77">
        <v>47</v>
      </c>
      <c r="R25" s="93">
        <v>1</v>
      </c>
      <c r="S25" s="79">
        <f>SUM(N25,P25,R25)</f>
        <v>13</v>
      </c>
      <c r="T25" s="78">
        <f>PRODUCT(S25,1.5)</f>
        <v>19.5</v>
      </c>
      <c r="U25" s="80"/>
      <c r="V25" s="80"/>
      <c r="W25" s="80"/>
      <c r="X25" s="80"/>
      <c r="Y25" s="80"/>
      <c r="Z25" s="80"/>
      <c r="AA25" s="79">
        <f>SUM(V25,X25,Z25)</f>
        <v>0</v>
      </c>
      <c r="AB25" s="78">
        <f>PRODUCT(AA25,1.5)</f>
        <v>0</v>
      </c>
      <c r="AC25" s="81">
        <f>SUM(I25,L25,T25,AB25)</f>
        <v>67.5</v>
      </c>
    </row>
    <row r="26" spans="1:29" s="91" customFormat="1" x14ac:dyDescent="0.3">
      <c r="A26" s="73">
        <v>22</v>
      </c>
      <c r="B26" s="74" t="s">
        <v>93</v>
      </c>
      <c r="C26" s="74" t="s">
        <v>16</v>
      </c>
      <c r="D26" s="74" t="s">
        <v>112</v>
      </c>
      <c r="E26" s="85">
        <v>38416</v>
      </c>
      <c r="F26" s="94" t="s">
        <v>114</v>
      </c>
      <c r="G26" s="77">
        <v>20</v>
      </c>
      <c r="H26" s="77">
        <v>25</v>
      </c>
      <c r="I26" s="78">
        <f>PRODUCT(H26,2)</f>
        <v>50</v>
      </c>
      <c r="J26" s="77"/>
      <c r="K26" s="77">
        <v>0</v>
      </c>
      <c r="L26" s="78">
        <f>PRODUCT(K26,2)</f>
        <v>0</v>
      </c>
      <c r="M26" s="77"/>
      <c r="N26" s="77"/>
      <c r="O26" s="77"/>
      <c r="P26" s="77"/>
      <c r="Q26" s="77"/>
      <c r="R26" s="77"/>
      <c r="S26" s="79">
        <f>SUM(N26,P26,R26)</f>
        <v>0</v>
      </c>
      <c r="T26" s="78">
        <f>PRODUCT(S26,1.5)</f>
        <v>0</v>
      </c>
      <c r="U26" s="80"/>
      <c r="V26" s="80"/>
      <c r="W26" s="80"/>
      <c r="X26" s="80"/>
      <c r="Y26" s="80"/>
      <c r="Z26" s="80"/>
      <c r="AA26" s="79">
        <f>SUM(V26,X26,Z26)</f>
        <v>0</v>
      </c>
      <c r="AB26" s="78">
        <f>PRODUCT(AA26,1.5)</f>
        <v>0</v>
      </c>
      <c r="AC26" s="81">
        <f>SUM(I26,L26,T26,AB26)</f>
        <v>50</v>
      </c>
    </row>
    <row r="27" spans="1:29" s="91" customFormat="1" x14ac:dyDescent="0.3">
      <c r="A27" s="73">
        <v>23</v>
      </c>
      <c r="B27" s="74" t="s">
        <v>58</v>
      </c>
      <c r="C27" s="74" t="s">
        <v>27</v>
      </c>
      <c r="D27" s="74" t="s">
        <v>112</v>
      </c>
      <c r="E27" s="88">
        <v>38297</v>
      </c>
      <c r="F27" s="94" t="s">
        <v>114</v>
      </c>
      <c r="G27" s="77">
        <v>25</v>
      </c>
      <c r="H27" s="77">
        <v>20</v>
      </c>
      <c r="I27" s="78">
        <f>PRODUCT(H27,2)</f>
        <v>40</v>
      </c>
      <c r="J27" s="77"/>
      <c r="K27" s="77">
        <v>0</v>
      </c>
      <c r="L27" s="78">
        <f>PRODUCT(K27,2)</f>
        <v>0</v>
      </c>
      <c r="M27" s="77">
        <v>43</v>
      </c>
      <c r="N27" s="93">
        <v>2</v>
      </c>
      <c r="O27" s="77">
        <v>48</v>
      </c>
      <c r="P27" s="93">
        <v>1</v>
      </c>
      <c r="Q27" s="77">
        <v>51</v>
      </c>
      <c r="R27" s="93">
        <v>1</v>
      </c>
      <c r="S27" s="79">
        <f>SUM(N27,P27,R27)</f>
        <v>4</v>
      </c>
      <c r="T27" s="78">
        <f>PRODUCT(S27,1.5)</f>
        <v>6</v>
      </c>
      <c r="U27" s="80"/>
      <c r="V27" s="80"/>
      <c r="W27" s="80"/>
      <c r="X27" s="80"/>
      <c r="Y27" s="80"/>
      <c r="Z27" s="80"/>
      <c r="AA27" s="79">
        <f>SUM(V27,X27,Z27)</f>
        <v>0</v>
      </c>
      <c r="AB27" s="78">
        <f>PRODUCT(AA27,1.5)</f>
        <v>0</v>
      </c>
      <c r="AC27" s="81">
        <f>SUM(I27,L27,T27,AB27)</f>
        <v>46</v>
      </c>
    </row>
    <row r="28" spans="1:29" x14ac:dyDescent="0.3">
      <c r="A28" s="5">
        <v>24</v>
      </c>
      <c r="B28" s="4" t="s">
        <v>75</v>
      </c>
      <c r="C28" s="4" t="s">
        <v>11</v>
      </c>
      <c r="D28" s="4" t="s">
        <v>112</v>
      </c>
      <c r="E28" s="13">
        <v>38544</v>
      </c>
      <c r="F28" s="13" t="s">
        <v>115</v>
      </c>
      <c r="G28" s="3">
        <v>22</v>
      </c>
      <c r="H28" s="3">
        <v>23</v>
      </c>
      <c r="I28" s="37">
        <f>PRODUCT(H28,2)</f>
        <v>46</v>
      </c>
      <c r="J28" s="3"/>
      <c r="K28" s="77">
        <v>0</v>
      </c>
      <c r="L28" s="37">
        <f>PRODUCT(K28,2)</f>
        <v>0</v>
      </c>
      <c r="M28" s="3"/>
      <c r="N28" s="3"/>
      <c r="O28" s="3"/>
      <c r="P28" s="3"/>
      <c r="Q28" s="3"/>
      <c r="R28" s="3"/>
      <c r="S28" s="38">
        <f>SUM(N28,P28,R28)</f>
        <v>0</v>
      </c>
      <c r="T28" s="37">
        <f>PRODUCT(S28,1.5)</f>
        <v>0</v>
      </c>
      <c r="U28" s="35"/>
      <c r="V28" s="35"/>
      <c r="W28" s="35"/>
      <c r="X28" s="35"/>
      <c r="Y28" s="35"/>
      <c r="Z28" s="35"/>
      <c r="AA28" s="38">
        <f>SUM(V28,X28,Z28)</f>
        <v>0</v>
      </c>
      <c r="AB28" s="37">
        <f>PRODUCT(AA28,1.5)</f>
        <v>0</v>
      </c>
      <c r="AC28" s="39">
        <f>SUM(I28,L28,T28,AB28)</f>
        <v>46</v>
      </c>
    </row>
    <row r="29" spans="1:29" x14ac:dyDescent="0.3">
      <c r="A29" s="5">
        <v>25</v>
      </c>
      <c r="B29" s="4" t="s">
        <v>63</v>
      </c>
      <c r="C29" s="4" t="s">
        <v>16</v>
      </c>
      <c r="D29" s="4" t="s">
        <v>112</v>
      </c>
      <c r="E29" s="13">
        <v>38543</v>
      </c>
      <c r="F29" s="13" t="s">
        <v>115</v>
      </c>
      <c r="G29" s="3">
        <v>23</v>
      </c>
      <c r="H29" s="3">
        <v>22</v>
      </c>
      <c r="I29" s="37">
        <f>PRODUCT(H29,2)</f>
        <v>44</v>
      </c>
      <c r="J29" s="3"/>
      <c r="K29" s="77">
        <v>0</v>
      </c>
      <c r="L29" s="37">
        <f>PRODUCT(K29,2)</f>
        <v>0</v>
      </c>
      <c r="M29" s="3"/>
      <c r="N29" s="3"/>
      <c r="O29" s="3"/>
      <c r="P29" s="3"/>
      <c r="Q29" s="3"/>
      <c r="R29" s="3"/>
      <c r="S29" s="38">
        <f>SUM(N29,P29,R29)</f>
        <v>0</v>
      </c>
      <c r="T29" s="37">
        <f>PRODUCT(S29,1.5)</f>
        <v>0</v>
      </c>
      <c r="U29" s="35"/>
      <c r="V29" s="35"/>
      <c r="W29" s="35"/>
      <c r="X29" s="35"/>
      <c r="Y29" s="35"/>
      <c r="Z29" s="35"/>
      <c r="AA29" s="38">
        <f>SUM(V29,X29,Z29)</f>
        <v>0</v>
      </c>
      <c r="AB29" s="37">
        <f>PRODUCT(AA29,1.5)</f>
        <v>0</v>
      </c>
      <c r="AC29" s="39">
        <f>SUM(I29,L29,T29,AB29)</f>
        <v>44</v>
      </c>
    </row>
    <row r="30" spans="1:29" x14ac:dyDescent="0.3">
      <c r="A30" s="5">
        <v>26</v>
      </c>
      <c r="B30" s="4" t="s">
        <v>72</v>
      </c>
      <c r="C30" s="4" t="s">
        <v>17</v>
      </c>
      <c r="D30" s="4" t="s">
        <v>112</v>
      </c>
      <c r="E30" s="13">
        <v>38892</v>
      </c>
      <c r="F30" s="13" t="s">
        <v>115</v>
      </c>
      <c r="G30" s="3">
        <v>24</v>
      </c>
      <c r="H30" s="3">
        <v>21</v>
      </c>
      <c r="I30" s="37">
        <f>PRODUCT(H30,2)</f>
        <v>42</v>
      </c>
      <c r="J30" s="3"/>
      <c r="K30" s="3">
        <v>0</v>
      </c>
      <c r="L30" s="37">
        <f>PRODUCT(K30,2)</f>
        <v>0</v>
      </c>
      <c r="M30" s="3"/>
      <c r="N30" s="3"/>
      <c r="O30" s="3"/>
      <c r="P30" s="3"/>
      <c r="Q30" s="3"/>
      <c r="R30" s="3"/>
      <c r="S30" s="38">
        <f>SUM(N30,P30,R30)</f>
        <v>0</v>
      </c>
      <c r="T30" s="37">
        <f>PRODUCT(S30,1.5)</f>
        <v>0</v>
      </c>
      <c r="U30" s="35"/>
      <c r="V30" s="35"/>
      <c r="W30" s="35"/>
      <c r="X30" s="35"/>
      <c r="Y30" s="35"/>
      <c r="Z30" s="35"/>
      <c r="AA30" s="38">
        <f>SUM(V30,X30,Z30)</f>
        <v>0</v>
      </c>
      <c r="AB30" s="37">
        <f>PRODUCT(AA30,1.5)</f>
        <v>0</v>
      </c>
      <c r="AC30" s="39">
        <f>SUM(I30,L30,T30,AB30)</f>
        <v>42</v>
      </c>
    </row>
    <row r="31" spans="1:29" x14ac:dyDescent="0.3">
      <c r="A31" s="5">
        <v>27</v>
      </c>
      <c r="B31" s="4" t="s">
        <v>84</v>
      </c>
      <c r="C31" s="4" t="s">
        <v>37</v>
      </c>
      <c r="D31" s="4" t="s">
        <v>112</v>
      </c>
      <c r="E31" s="13">
        <v>38790</v>
      </c>
      <c r="F31" s="13" t="s">
        <v>115</v>
      </c>
      <c r="G31" s="3">
        <v>31</v>
      </c>
      <c r="H31" s="3">
        <v>14</v>
      </c>
      <c r="I31" s="37">
        <f>PRODUCT(H31,2)</f>
        <v>28</v>
      </c>
      <c r="J31" s="3"/>
      <c r="K31" s="77">
        <v>0</v>
      </c>
      <c r="L31" s="37">
        <f>PRODUCT(K31,2)</f>
        <v>0</v>
      </c>
      <c r="M31" s="3">
        <v>48</v>
      </c>
      <c r="N31" s="40">
        <v>1</v>
      </c>
      <c r="O31" s="3">
        <v>40</v>
      </c>
      <c r="P31" s="3">
        <v>5</v>
      </c>
      <c r="Q31" s="3">
        <v>42</v>
      </c>
      <c r="R31" s="40">
        <v>3</v>
      </c>
      <c r="S31" s="38">
        <f>SUM(N31,P31,R31)</f>
        <v>9</v>
      </c>
      <c r="T31" s="37">
        <f>PRODUCT(S31,1.5)</f>
        <v>13.5</v>
      </c>
      <c r="U31" s="35"/>
      <c r="V31" s="35"/>
      <c r="W31" s="35"/>
      <c r="X31" s="35"/>
      <c r="Y31" s="35"/>
      <c r="Z31" s="35"/>
      <c r="AA31" s="38">
        <f>SUM(V31,X31,Z31)</f>
        <v>0</v>
      </c>
      <c r="AB31" s="37">
        <f>PRODUCT(AA31,1.5)</f>
        <v>0</v>
      </c>
      <c r="AC31" s="39">
        <f>SUM(I31,L31,T31,AB31)</f>
        <v>41.5</v>
      </c>
    </row>
    <row r="32" spans="1:29" x14ac:dyDescent="0.3">
      <c r="A32" s="5">
        <v>28</v>
      </c>
      <c r="B32" s="4" t="s">
        <v>57</v>
      </c>
      <c r="C32" s="4" t="s">
        <v>17</v>
      </c>
      <c r="D32" s="4" t="s">
        <v>112</v>
      </c>
      <c r="E32" s="13">
        <v>38853</v>
      </c>
      <c r="F32" s="13" t="s">
        <v>115</v>
      </c>
      <c r="G32" s="3">
        <v>26</v>
      </c>
      <c r="H32" s="3">
        <v>19</v>
      </c>
      <c r="I32" s="37">
        <f>PRODUCT(H32,2)</f>
        <v>38</v>
      </c>
      <c r="J32" s="3"/>
      <c r="K32" s="77">
        <v>0</v>
      </c>
      <c r="L32" s="37">
        <f>PRODUCT(K32,2)</f>
        <v>0</v>
      </c>
      <c r="M32" s="3"/>
      <c r="N32" s="3"/>
      <c r="O32" s="3"/>
      <c r="P32" s="3"/>
      <c r="Q32" s="3"/>
      <c r="R32" s="3"/>
      <c r="S32" s="38">
        <f>SUM(N32,P32,R32)</f>
        <v>0</v>
      </c>
      <c r="T32" s="37">
        <f>PRODUCT(S32,1.5)</f>
        <v>0</v>
      </c>
      <c r="U32" s="35"/>
      <c r="V32" s="35"/>
      <c r="W32" s="35"/>
      <c r="X32" s="35"/>
      <c r="Y32" s="35"/>
      <c r="Z32" s="35"/>
      <c r="AA32" s="38">
        <f>SUM(V32,X32,Z32)</f>
        <v>0</v>
      </c>
      <c r="AB32" s="37">
        <f>PRODUCT(AA32,1.5)</f>
        <v>0</v>
      </c>
      <c r="AC32" s="39">
        <f>SUM(I32,L32,T32,AB32)</f>
        <v>38</v>
      </c>
    </row>
    <row r="33" spans="1:29" x14ac:dyDescent="0.3">
      <c r="A33" s="5">
        <v>29</v>
      </c>
      <c r="B33" s="4" t="s">
        <v>67</v>
      </c>
      <c r="C33" s="4" t="s">
        <v>17</v>
      </c>
      <c r="D33" s="4" t="s">
        <v>112</v>
      </c>
      <c r="E33" s="13">
        <v>38571</v>
      </c>
      <c r="F33" s="13" t="s">
        <v>115</v>
      </c>
      <c r="G33" s="3">
        <v>27</v>
      </c>
      <c r="H33" s="3">
        <v>18</v>
      </c>
      <c r="I33" s="37">
        <f>PRODUCT(H33,2)</f>
        <v>36</v>
      </c>
      <c r="J33" s="3"/>
      <c r="K33" s="77">
        <v>0</v>
      </c>
      <c r="L33" s="37">
        <f>PRODUCT(K33,2)</f>
        <v>0</v>
      </c>
      <c r="M33" s="3"/>
      <c r="N33" s="3"/>
      <c r="O33" s="3"/>
      <c r="P33" s="3"/>
      <c r="Q33" s="3"/>
      <c r="R33" s="3"/>
      <c r="S33" s="38">
        <f>SUM(N33,P33,R33)</f>
        <v>0</v>
      </c>
      <c r="T33" s="37">
        <f>PRODUCT(S33,1.5)</f>
        <v>0</v>
      </c>
      <c r="U33" s="35"/>
      <c r="V33" s="35"/>
      <c r="W33" s="35"/>
      <c r="X33" s="35"/>
      <c r="Y33" s="35"/>
      <c r="Z33" s="35"/>
      <c r="AA33" s="38">
        <f>SUM(V33,X33,Z33)</f>
        <v>0</v>
      </c>
      <c r="AB33" s="37">
        <f>PRODUCT(AA33,1.5)</f>
        <v>0</v>
      </c>
      <c r="AC33" s="39">
        <f>SUM(I33,L33,T33,AB33)</f>
        <v>36</v>
      </c>
    </row>
    <row r="34" spans="1:29" x14ac:dyDescent="0.3">
      <c r="A34" s="5">
        <v>30</v>
      </c>
      <c r="B34" s="4" t="s">
        <v>96</v>
      </c>
      <c r="C34" s="4" t="s">
        <v>14</v>
      </c>
      <c r="D34" s="4" t="s">
        <v>112</v>
      </c>
      <c r="E34" s="15">
        <v>38880</v>
      </c>
      <c r="F34" s="13" t="s">
        <v>115</v>
      </c>
      <c r="G34" s="3">
        <v>28</v>
      </c>
      <c r="H34" s="3">
        <v>17</v>
      </c>
      <c r="I34" s="37">
        <f>PRODUCT(H34,2)</f>
        <v>34</v>
      </c>
      <c r="J34" s="3"/>
      <c r="K34" s="77">
        <v>0</v>
      </c>
      <c r="L34" s="37">
        <f>PRODUCT(K34,2)</f>
        <v>0</v>
      </c>
      <c r="M34" s="3"/>
      <c r="N34" s="3"/>
      <c r="O34" s="3"/>
      <c r="P34" s="3"/>
      <c r="Q34" s="3"/>
      <c r="R34" s="3"/>
      <c r="S34" s="38">
        <f>SUM(N34,P34,R34)</f>
        <v>0</v>
      </c>
      <c r="T34" s="37">
        <f>PRODUCT(S34,1.5)</f>
        <v>0</v>
      </c>
      <c r="U34" s="35"/>
      <c r="V34" s="35"/>
      <c r="W34" s="35"/>
      <c r="X34" s="35"/>
      <c r="Y34" s="35"/>
      <c r="Z34" s="35"/>
      <c r="AA34" s="38">
        <f>SUM(V34,X34,Z34)</f>
        <v>0</v>
      </c>
      <c r="AB34" s="37">
        <f>PRODUCT(AA34,1.5)</f>
        <v>0</v>
      </c>
      <c r="AC34" s="39">
        <f>SUM(I34,L34,T34,AB34)</f>
        <v>34</v>
      </c>
    </row>
    <row r="35" spans="1:29" s="91" customFormat="1" x14ac:dyDescent="0.3">
      <c r="A35" s="73">
        <v>31</v>
      </c>
      <c r="B35" s="74" t="s">
        <v>82</v>
      </c>
      <c r="C35" s="74" t="s">
        <v>95</v>
      </c>
      <c r="D35" s="74" t="s">
        <v>112</v>
      </c>
      <c r="E35" s="88">
        <v>38394</v>
      </c>
      <c r="F35" s="94" t="s">
        <v>114</v>
      </c>
      <c r="G35" s="77">
        <v>33</v>
      </c>
      <c r="H35" s="77">
        <v>12</v>
      </c>
      <c r="I35" s="78">
        <f>PRODUCT(H35,2)</f>
        <v>24</v>
      </c>
      <c r="J35" s="77"/>
      <c r="K35" s="77">
        <v>0</v>
      </c>
      <c r="L35" s="78">
        <f>PRODUCT(K35,2)</f>
        <v>0</v>
      </c>
      <c r="M35" s="77">
        <v>50</v>
      </c>
      <c r="N35" s="77">
        <v>1</v>
      </c>
      <c r="O35" s="77">
        <v>41</v>
      </c>
      <c r="P35" s="77">
        <v>4</v>
      </c>
      <c r="Q35" s="77">
        <v>48</v>
      </c>
      <c r="R35" s="93">
        <v>1</v>
      </c>
      <c r="S35" s="79">
        <f>SUM(N35,P35,R35)</f>
        <v>6</v>
      </c>
      <c r="T35" s="78">
        <f>PRODUCT(S35,1.5)</f>
        <v>9</v>
      </c>
      <c r="U35" s="80"/>
      <c r="V35" s="80"/>
      <c r="W35" s="80"/>
      <c r="X35" s="80"/>
      <c r="Y35" s="80"/>
      <c r="Z35" s="80"/>
      <c r="AA35" s="79">
        <f>SUM(V35,X35,Z35)</f>
        <v>0</v>
      </c>
      <c r="AB35" s="78">
        <f>PRODUCT(AA35,1.5)</f>
        <v>0</v>
      </c>
      <c r="AC35" s="81">
        <f>SUM(I35,L35,T35,AB35)</f>
        <v>33</v>
      </c>
    </row>
    <row r="36" spans="1:29" s="91" customFormat="1" x14ac:dyDescent="0.3">
      <c r="A36" s="73">
        <v>32</v>
      </c>
      <c r="B36" s="74" t="s">
        <v>49</v>
      </c>
      <c r="C36" s="74" t="s">
        <v>24</v>
      </c>
      <c r="D36" s="74" t="s">
        <v>112</v>
      </c>
      <c r="E36" s="88">
        <v>38466</v>
      </c>
      <c r="F36" s="94" t="s">
        <v>114</v>
      </c>
      <c r="G36" s="77">
        <v>29</v>
      </c>
      <c r="H36" s="77">
        <v>16</v>
      </c>
      <c r="I36" s="78">
        <f>PRODUCT(H36,2)</f>
        <v>32</v>
      </c>
      <c r="J36" s="77"/>
      <c r="K36" s="3">
        <v>0</v>
      </c>
      <c r="L36" s="78">
        <f>PRODUCT(K36,2)</f>
        <v>0</v>
      </c>
      <c r="M36" s="77"/>
      <c r="N36" s="77"/>
      <c r="O36" s="77"/>
      <c r="P36" s="77"/>
      <c r="Q36" s="77"/>
      <c r="R36" s="77"/>
      <c r="S36" s="79">
        <f>SUM(N36,P36,R36)</f>
        <v>0</v>
      </c>
      <c r="T36" s="78">
        <f>PRODUCT(S36,1.5)</f>
        <v>0</v>
      </c>
      <c r="U36" s="80"/>
      <c r="V36" s="80"/>
      <c r="W36" s="80"/>
      <c r="X36" s="80"/>
      <c r="Y36" s="80"/>
      <c r="Z36" s="80"/>
      <c r="AA36" s="79">
        <f>SUM(V36,X36,Z36)</f>
        <v>0</v>
      </c>
      <c r="AB36" s="78">
        <f>PRODUCT(AA36,1.5)</f>
        <v>0</v>
      </c>
      <c r="AC36" s="81">
        <f>SUM(I36,L36,T36,AB36)</f>
        <v>32</v>
      </c>
    </row>
    <row r="37" spans="1:29" x14ac:dyDescent="0.3">
      <c r="A37" s="5">
        <v>33</v>
      </c>
      <c r="B37" s="4" t="s">
        <v>61</v>
      </c>
      <c r="C37" s="4" t="s">
        <v>24</v>
      </c>
      <c r="D37" s="4" t="s">
        <v>112</v>
      </c>
      <c r="E37" s="13">
        <v>38602</v>
      </c>
      <c r="F37" s="13" t="s">
        <v>115</v>
      </c>
      <c r="G37" s="3">
        <v>34</v>
      </c>
      <c r="H37" s="3">
        <v>11</v>
      </c>
      <c r="I37" s="37">
        <f>PRODUCT(H37,2)</f>
        <v>22</v>
      </c>
      <c r="J37" s="3"/>
      <c r="K37" s="77">
        <v>0</v>
      </c>
      <c r="L37" s="37">
        <f>PRODUCT(K37,2)</f>
        <v>0</v>
      </c>
      <c r="M37" s="3"/>
      <c r="N37" s="3"/>
      <c r="O37" s="3">
        <v>39</v>
      </c>
      <c r="P37" s="3">
        <v>6</v>
      </c>
      <c r="Q37" s="3"/>
      <c r="R37" s="3"/>
      <c r="S37" s="38">
        <f>SUM(N37,P37,R37)</f>
        <v>6</v>
      </c>
      <c r="T37" s="37">
        <f>PRODUCT(S37,1.5)</f>
        <v>9</v>
      </c>
      <c r="U37" s="35"/>
      <c r="V37" s="35"/>
      <c r="W37" s="35"/>
      <c r="X37" s="35"/>
      <c r="Y37" s="35"/>
      <c r="Z37" s="35"/>
      <c r="AA37" s="38">
        <f>SUM(V37,X37,Z37)</f>
        <v>0</v>
      </c>
      <c r="AB37" s="37">
        <f>PRODUCT(AA37,1.5)</f>
        <v>0</v>
      </c>
      <c r="AC37" s="39">
        <f>SUM(I37,L37,T37,AB37)</f>
        <v>31</v>
      </c>
    </row>
    <row r="38" spans="1:29" s="91" customFormat="1" x14ac:dyDescent="0.3">
      <c r="A38" s="73">
        <v>34</v>
      </c>
      <c r="B38" s="74" t="s">
        <v>55</v>
      </c>
      <c r="C38" s="74" t="s">
        <v>16</v>
      </c>
      <c r="D38" s="74" t="s">
        <v>112</v>
      </c>
      <c r="E38" s="88">
        <v>38465</v>
      </c>
      <c r="F38" s="94" t="s">
        <v>114</v>
      </c>
      <c r="G38" s="77">
        <v>30</v>
      </c>
      <c r="H38" s="77">
        <v>15</v>
      </c>
      <c r="I38" s="78">
        <f>PRODUCT(H38,2)</f>
        <v>30</v>
      </c>
      <c r="J38" s="77"/>
      <c r="K38" s="77">
        <v>0</v>
      </c>
      <c r="L38" s="78">
        <f>PRODUCT(K38,2)</f>
        <v>0</v>
      </c>
      <c r="M38" s="77"/>
      <c r="N38" s="77"/>
      <c r="O38" s="77"/>
      <c r="P38" s="77"/>
      <c r="Q38" s="77"/>
      <c r="R38" s="77"/>
      <c r="S38" s="79">
        <f>SUM(N38,P38,R38)</f>
        <v>0</v>
      </c>
      <c r="T38" s="78">
        <f>PRODUCT(S38,1.5)</f>
        <v>0</v>
      </c>
      <c r="U38" s="80"/>
      <c r="V38" s="80"/>
      <c r="W38" s="80"/>
      <c r="X38" s="80"/>
      <c r="Y38" s="80"/>
      <c r="Z38" s="80"/>
      <c r="AA38" s="79">
        <f>SUM(V38,X38,Z38)</f>
        <v>0</v>
      </c>
      <c r="AB38" s="78">
        <f>PRODUCT(AA38,1.5)</f>
        <v>0</v>
      </c>
      <c r="AC38" s="81">
        <f>SUM(I38,L38,T38,AB38)</f>
        <v>30</v>
      </c>
    </row>
    <row r="39" spans="1:29" x14ac:dyDescent="0.3">
      <c r="A39" s="5">
        <v>35</v>
      </c>
      <c r="B39" s="4" t="s">
        <v>70</v>
      </c>
      <c r="C39" s="4" t="s">
        <v>71</v>
      </c>
      <c r="D39" s="4" t="s">
        <v>112</v>
      </c>
      <c r="E39" s="13">
        <v>38792</v>
      </c>
      <c r="F39" s="13" t="s">
        <v>115</v>
      </c>
      <c r="G39" s="3"/>
      <c r="H39" s="3">
        <v>0</v>
      </c>
      <c r="I39" s="37">
        <f>PRODUCT(H39,2)</f>
        <v>0</v>
      </c>
      <c r="J39" s="3"/>
      <c r="K39" s="77">
        <v>0</v>
      </c>
      <c r="L39" s="37">
        <f>PRODUCT(K39,2)</f>
        <v>0</v>
      </c>
      <c r="M39" s="3">
        <v>39</v>
      </c>
      <c r="N39" s="3">
        <v>6</v>
      </c>
      <c r="O39" s="3">
        <v>42</v>
      </c>
      <c r="P39" s="40">
        <v>3</v>
      </c>
      <c r="Q39" s="3">
        <v>36</v>
      </c>
      <c r="R39" s="3">
        <v>9</v>
      </c>
      <c r="S39" s="38">
        <f>SUM(N39,P39,R39)</f>
        <v>18</v>
      </c>
      <c r="T39" s="37">
        <f>PRODUCT(S39,1.5)</f>
        <v>27</v>
      </c>
      <c r="U39" s="35"/>
      <c r="V39" s="35"/>
      <c r="W39" s="35"/>
      <c r="X39" s="35"/>
      <c r="Y39" s="35"/>
      <c r="Z39" s="35"/>
      <c r="AA39" s="38">
        <f>SUM(V39,X39,Z39)</f>
        <v>0</v>
      </c>
      <c r="AB39" s="37">
        <f>PRODUCT(AA39,1.5)</f>
        <v>0</v>
      </c>
      <c r="AC39" s="39">
        <f>SUM(I39,L39,T39,AB39)</f>
        <v>27</v>
      </c>
    </row>
    <row r="40" spans="1:29" s="91" customFormat="1" x14ac:dyDescent="0.3">
      <c r="A40" s="73">
        <v>36</v>
      </c>
      <c r="B40" s="74" t="s">
        <v>54</v>
      </c>
      <c r="C40" s="74" t="s">
        <v>17</v>
      </c>
      <c r="D40" s="74" t="s">
        <v>112</v>
      </c>
      <c r="E40" s="88">
        <v>38237</v>
      </c>
      <c r="F40" s="94" t="s">
        <v>114</v>
      </c>
      <c r="G40" s="77">
        <v>32</v>
      </c>
      <c r="H40" s="77">
        <v>13</v>
      </c>
      <c r="I40" s="78">
        <f>PRODUCT(H40,2)</f>
        <v>26</v>
      </c>
      <c r="J40" s="77"/>
      <c r="K40" s="77">
        <v>0</v>
      </c>
      <c r="L40" s="78">
        <f>PRODUCT(K40,2)</f>
        <v>0</v>
      </c>
      <c r="M40" s="77"/>
      <c r="N40" s="77"/>
      <c r="O40" s="77"/>
      <c r="P40" s="77"/>
      <c r="Q40" s="77"/>
      <c r="R40" s="77"/>
      <c r="S40" s="79">
        <f>SUM(N40,P40,R40)</f>
        <v>0</v>
      </c>
      <c r="T40" s="78">
        <f>PRODUCT(S40,1.5)</f>
        <v>0</v>
      </c>
      <c r="U40" s="80"/>
      <c r="V40" s="80"/>
      <c r="W40" s="80"/>
      <c r="X40" s="80"/>
      <c r="Y40" s="80"/>
      <c r="Z40" s="80"/>
      <c r="AA40" s="79">
        <f>SUM(V40,X40,Z40)</f>
        <v>0</v>
      </c>
      <c r="AB40" s="78">
        <f>PRODUCT(AA40,1.5)</f>
        <v>0</v>
      </c>
      <c r="AC40" s="81">
        <f>SUM(I40,L40,T40,AB40)</f>
        <v>26</v>
      </c>
    </row>
    <row r="41" spans="1:29" s="91" customFormat="1" x14ac:dyDescent="0.3">
      <c r="A41" s="73">
        <v>37</v>
      </c>
      <c r="B41" s="74" t="s">
        <v>60</v>
      </c>
      <c r="C41" s="74" t="s">
        <v>13</v>
      </c>
      <c r="D41" s="74" t="s">
        <v>112</v>
      </c>
      <c r="E41" s="88">
        <v>38329</v>
      </c>
      <c r="F41" s="94" t="s">
        <v>114</v>
      </c>
      <c r="G41" s="77">
        <v>35</v>
      </c>
      <c r="H41" s="77">
        <v>10</v>
      </c>
      <c r="I41" s="78">
        <f>PRODUCT(H41,2)</f>
        <v>20</v>
      </c>
      <c r="J41" s="77"/>
      <c r="K41" s="77">
        <v>0</v>
      </c>
      <c r="L41" s="78">
        <f>PRODUCT(K41,2)</f>
        <v>0</v>
      </c>
      <c r="M41" s="77">
        <v>49</v>
      </c>
      <c r="N41" s="93">
        <v>1</v>
      </c>
      <c r="O41" s="77">
        <v>51</v>
      </c>
      <c r="P41" s="93">
        <v>1</v>
      </c>
      <c r="Q41" s="77">
        <v>45</v>
      </c>
      <c r="R41" s="93">
        <v>1</v>
      </c>
      <c r="S41" s="79">
        <f>SUM(N41,P41,R41)</f>
        <v>3</v>
      </c>
      <c r="T41" s="78">
        <f>PRODUCT(S41,1.5)</f>
        <v>4.5</v>
      </c>
      <c r="U41" s="80"/>
      <c r="V41" s="80"/>
      <c r="W41" s="80"/>
      <c r="X41" s="80"/>
      <c r="Y41" s="80"/>
      <c r="Z41" s="80"/>
      <c r="AA41" s="79">
        <f>SUM(V41,X41,Z41)</f>
        <v>0</v>
      </c>
      <c r="AB41" s="78">
        <f>PRODUCT(AA41,1.5)</f>
        <v>0</v>
      </c>
      <c r="AC41" s="81">
        <f>SUM(I41,L41,T41,AB41)</f>
        <v>24.5</v>
      </c>
    </row>
    <row r="42" spans="1:29" x14ac:dyDescent="0.3">
      <c r="A42" s="5">
        <v>38</v>
      </c>
      <c r="B42" s="4" t="s">
        <v>94</v>
      </c>
      <c r="C42" s="4" t="s">
        <v>13</v>
      </c>
      <c r="D42" s="4" t="s">
        <v>112</v>
      </c>
      <c r="E42" s="14">
        <v>38678</v>
      </c>
      <c r="F42" s="13" t="s">
        <v>115</v>
      </c>
      <c r="G42" s="3"/>
      <c r="H42" s="3">
        <v>0</v>
      </c>
      <c r="I42" s="37">
        <f>PRODUCT(H42,2)</f>
        <v>0</v>
      </c>
      <c r="J42" s="3"/>
      <c r="K42" s="3">
        <v>0</v>
      </c>
      <c r="L42" s="37">
        <f>PRODUCT(K42,2)</f>
        <v>0</v>
      </c>
      <c r="M42" s="3">
        <v>41</v>
      </c>
      <c r="N42" s="3">
        <v>4</v>
      </c>
      <c r="O42" s="3">
        <v>46</v>
      </c>
      <c r="P42" s="40">
        <v>1</v>
      </c>
      <c r="Q42" s="3">
        <v>38</v>
      </c>
      <c r="R42" s="3">
        <v>7</v>
      </c>
      <c r="S42" s="38">
        <f>SUM(N42,P42,R42)</f>
        <v>12</v>
      </c>
      <c r="T42" s="37">
        <f>PRODUCT(S42,1.5)</f>
        <v>18</v>
      </c>
      <c r="U42" s="35"/>
      <c r="V42" s="35"/>
      <c r="W42" s="35"/>
      <c r="X42" s="35"/>
      <c r="Y42" s="35"/>
      <c r="Z42" s="35"/>
      <c r="AA42" s="38">
        <f>SUM(V42,X42,Z42)</f>
        <v>0</v>
      </c>
      <c r="AB42" s="37">
        <f>PRODUCT(AA42,1.5)</f>
        <v>0</v>
      </c>
      <c r="AC42" s="39">
        <f>SUM(I42,L42,T42,AB42)</f>
        <v>18</v>
      </c>
    </row>
    <row r="43" spans="1:29" s="91" customFormat="1" x14ac:dyDescent="0.3">
      <c r="A43" s="73">
        <v>39</v>
      </c>
      <c r="B43" s="74" t="s">
        <v>47</v>
      </c>
      <c r="C43" s="74" t="s">
        <v>14</v>
      </c>
      <c r="D43" s="74" t="s">
        <v>112</v>
      </c>
      <c r="E43" s="88">
        <v>38226</v>
      </c>
      <c r="F43" s="94" t="s">
        <v>114</v>
      </c>
      <c r="G43" s="77"/>
      <c r="H43" s="77">
        <v>0</v>
      </c>
      <c r="I43" s="78">
        <f>PRODUCT(H43,2)</f>
        <v>0</v>
      </c>
      <c r="J43" s="77">
        <v>40</v>
      </c>
      <c r="K43" s="77">
        <v>5</v>
      </c>
      <c r="L43" s="78">
        <f>PRODUCT(K43,2)</f>
        <v>10</v>
      </c>
      <c r="M43" s="77"/>
      <c r="N43" s="77"/>
      <c r="O43" s="77"/>
      <c r="P43" s="77"/>
      <c r="Q43" s="77"/>
      <c r="R43" s="77"/>
      <c r="S43" s="79">
        <f>SUM(N43,P43,R43)</f>
        <v>0</v>
      </c>
      <c r="T43" s="78">
        <f>PRODUCT(S43,1.5)</f>
        <v>0</v>
      </c>
      <c r="U43" s="80"/>
      <c r="V43" s="80"/>
      <c r="W43" s="80"/>
      <c r="X43" s="80"/>
      <c r="Y43" s="80"/>
      <c r="Z43" s="80"/>
      <c r="AA43" s="79">
        <f>SUM(V43,X43,Z43)</f>
        <v>0</v>
      </c>
      <c r="AB43" s="78">
        <f>PRODUCT(AA43,1.5)</f>
        <v>0</v>
      </c>
      <c r="AC43" s="81">
        <f>SUM(I43,L43,T43,AB43)</f>
        <v>10</v>
      </c>
    </row>
  </sheetData>
  <sortState ref="B7:AC43">
    <sortCondition descending="1" ref="AC7"/>
  </sortState>
  <mergeCells count="22">
    <mergeCell ref="F1:F4"/>
    <mergeCell ref="G1:AC1"/>
    <mergeCell ref="G2:I2"/>
    <mergeCell ref="J2:L2"/>
    <mergeCell ref="AC2:AC4"/>
    <mergeCell ref="S3:S4"/>
    <mergeCell ref="AA3:AA4"/>
    <mergeCell ref="M3:N3"/>
    <mergeCell ref="O3:P3"/>
    <mergeCell ref="G3:H3"/>
    <mergeCell ref="W3:X3"/>
    <mergeCell ref="Y3:Z3"/>
    <mergeCell ref="U2:AB2"/>
    <mergeCell ref="U3:V3"/>
    <mergeCell ref="A1:A4"/>
    <mergeCell ref="B1:B4"/>
    <mergeCell ref="C1:C4"/>
    <mergeCell ref="E1:E4"/>
    <mergeCell ref="D1:D4"/>
    <mergeCell ref="Q3:R3"/>
    <mergeCell ref="M2:T2"/>
    <mergeCell ref="J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workbookViewId="0">
      <selection activeCell="B1" sqref="B1:B45"/>
    </sheetView>
  </sheetViews>
  <sheetFormatPr defaultRowHeight="14.4" x14ac:dyDescent="0.3"/>
  <sheetData>
    <row r="1" spans="1:2" x14ac:dyDescent="0.3">
      <c r="A1">
        <v>1</v>
      </c>
      <c r="B1" s="3">
        <v>1000</v>
      </c>
    </row>
    <row r="2" spans="1:2" x14ac:dyDescent="0.3">
      <c r="A2">
        <v>2</v>
      </c>
      <c r="B2" s="3">
        <v>800</v>
      </c>
    </row>
    <row r="3" spans="1:2" x14ac:dyDescent="0.3">
      <c r="A3">
        <v>3</v>
      </c>
      <c r="B3" s="3">
        <v>640</v>
      </c>
    </row>
    <row r="4" spans="1:2" x14ac:dyDescent="0.3">
      <c r="A4">
        <v>4</v>
      </c>
      <c r="B4" s="3">
        <v>512</v>
      </c>
    </row>
    <row r="5" spans="1:2" x14ac:dyDescent="0.3">
      <c r="A5">
        <v>5</v>
      </c>
      <c r="B5" s="3">
        <v>410</v>
      </c>
    </row>
    <row r="6" spans="1:2" x14ac:dyDescent="0.3">
      <c r="A6">
        <v>6</v>
      </c>
      <c r="B6" s="3">
        <v>328</v>
      </c>
    </row>
    <row r="7" spans="1:2" x14ac:dyDescent="0.3">
      <c r="A7">
        <v>7</v>
      </c>
      <c r="B7" s="3">
        <v>262</v>
      </c>
    </row>
    <row r="8" spans="1:2" x14ac:dyDescent="0.3">
      <c r="A8">
        <v>8</v>
      </c>
      <c r="B8" s="3">
        <v>210</v>
      </c>
    </row>
    <row r="9" spans="1:2" x14ac:dyDescent="0.3">
      <c r="A9">
        <v>9</v>
      </c>
      <c r="B9" s="3">
        <v>168</v>
      </c>
    </row>
    <row r="10" spans="1:2" x14ac:dyDescent="0.3">
      <c r="A10">
        <v>10</v>
      </c>
      <c r="B10" s="3">
        <v>134</v>
      </c>
    </row>
    <row r="11" spans="1:2" x14ac:dyDescent="0.3">
      <c r="A11">
        <v>11</v>
      </c>
      <c r="B11" s="3">
        <v>107</v>
      </c>
    </row>
    <row r="12" spans="1:2" x14ac:dyDescent="0.3">
      <c r="A12">
        <v>12</v>
      </c>
      <c r="B12" s="3">
        <v>86</v>
      </c>
    </row>
    <row r="13" spans="1:2" x14ac:dyDescent="0.3">
      <c r="A13">
        <v>13</v>
      </c>
      <c r="B13" s="3">
        <v>69</v>
      </c>
    </row>
    <row r="14" spans="1:2" x14ac:dyDescent="0.3">
      <c r="A14">
        <v>14</v>
      </c>
      <c r="B14" s="3">
        <v>55</v>
      </c>
    </row>
    <row r="15" spans="1:2" x14ac:dyDescent="0.3">
      <c r="A15">
        <v>15</v>
      </c>
      <c r="B15" s="3">
        <v>44</v>
      </c>
    </row>
    <row r="16" spans="1:2" x14ac:dyDescent="0.3">
      <c r="A16">
        <v>16</v>
      </c>
      <c r="B16" s="3">
        <v>35</v>
      </c>
    </row>
    <row r="17" spans="1:2" x14ac:dyDescent="0.3">
      <c r="A17">
        <v>17</v>
      </c>
      <c r="B17" s="3">
        <v>28</v>
      </c>
    </row>
    <row r="18" spans="1:2" x14ac:dyDescent="0.3">
      <c r="A18">
        <v>18</v>
      </c>
      <c r="B18" s="3">
        <v>27</v>
      </c>
    </row>
    <row r="19" spans="1:2" x14ac:dyDescent="0.3">
      <c r="A19">
        <v>19</v>
      </c>
      <c r="B19" s="3">
        <v>26</v>
      </c>
    </row>
    <row r="20" spans="1:2" x14ac:dyDescent="0.3">
      <c r="A20">
        <v>20</v>
      </c>
      <c r="B20" s="3">
        <v>25</v>
      </c>
    </row>
    <row r="21" spans="1:2" x14ac:dyDescent="0.3">
      <c r="A21">
        <v>21</v>
      </c>
      <c r="B21" s="3">
        <v>24</v>
      </c>
    </row>
    <row r="22" spans="1:2" x14ac:dyDescent="0.3">
      <c r="A22">
        <v>22</v>
      </c>
      <c r="B22" s="3">
        <v>23</v>
      </c>
    </row>
    <row r="23" spans="1:2" x14ac:dyDescent="0.3">
      <c r="A23">
        <v>23</v>
      </c>
      <c r="B23" s="3">
        <v>22</v>
      </c>
    </row>
    <row r="24" spans="1:2" x14ac:dyDescent="0.3">
      <c r="A24">
        <v>24</v>
      </c>
      <c r="B24" s="3">
        <v>21</v>
      </c>
    </row>
    <row r="25" spans="1:2" x14ac:dyDescent="0.3">
      <c r="A25">
        <v>25</v>
      </c>
      <c r="B25" s="3">
        <v>20</v>
      </c>
    </row>
    <row r="26" spans="1:2" x14ac:dyDescent="0.3">
      <c r="A26">
        <v>26</v>
      </c>
      <c r="B26" s="3">
        <v>19</v>
      </c>
    </row>
    <row r="27" spans="1:2" x14ac:dyDescent="0.3">
      <c r="A27">
        <v>27</v>
      </c>
      <c r="B27" s="3">
        <v>18</v>
      </c>
    </row>
    <row r="28" spans="1:2" x14ac:dyDescent="0.3">
      <c r="A28">
        <v>28</v>
      </c>
      <c r="B28" s="3">
        <v>17</v>
      </c>
    </row>
    <row r="29" spans="1:2" x14ac:dyDescent="0.3">
      <c r="A29">
        <v>29</v>
      </c>
      <c r="B29" s="3">
        <v>16</v>
      </c>
    </row>
    <row r="30" spans="1:2" x14ac:dyDescent="0.3">
      <c r="A30">
        <v>30</v>
      </c>
      <c r="B30" s="3">
        <v>15</v>
      </c>
    </row>
    <row r="31" spans="1:2" x14ac:dyDescent="0.3">
      <c r="A31">
        <v>31</v>
      </c>
      <c r="B31" s="3">
        <v>14</v>
      </c>
    </row>
    <row r="32" spans="1:2" x14ac:dyDescent="0.3">
      <c r="A32">
        <v>32</v>
      </c>
      <c r="B32" s="3">
        <v>13</v>
      </c>
    </row>
    <row r="33" spans="1:2" x14ac:dyDescent="0.3">
      <c r="A33">
        <v>33</v>
      </c>
      <c r="B33" s="3">
        <v>12</v>
      </c>
    </row>
    <row r="34" spans="1:2" x14ac:dyDescent="0.3">
      <c r="A34">
        <v>34</v>
      </c>
      <c r="B34" s="3">
        <v>11</v>
      </c>
    </row>
    <row r="35" spans="1:2" x14ac:dyDescent="0.3">
      <c r="A35">
        <v>35</v>
      </c>
      <c r="B35" s="3">
        <v>10</v>
      </c>
    </row>
    <row r="36" spans="1:2" x14ac:dyDescent="0.3">
      <c r="A36">
        <v>36</v>
      </c>
      <c r="B36" s="3">
        <v>9</v>
      </c>
    </row>
    <row r="37" spans="1:2" x14ac:dyDescent="0.3">
      <c r="A37">
        <v>37</v>
      </c>
      <c r="B37" s="3">
        <v>8</v>
      </c>
    </row>
    <row r="38" spans="1:2" x14ac:dyDescent="0.3">
      <c r="A38">
        <v>38</v>
      </c>
      <c r="B38" s="3">
        <v>7</v>
      </c>
    </row>
    <row r="39" spans="1:2" x14ac:dyDescent="0.3">
      <c r="A39">
        <v>39</v>
      </c>
      <c r="B39" s="3">
        <v>6</v>
      </c>
    </row>
    <row r="40" spans="1:2" x14ac:dyDescent="0.3">
      <c r="A40">
        <v>40</v>
      </c>
      <c r="B40" s="3">
        <v>5</v>
      </c>
    </row>
    <row r="41" spans="1:2" x14ac:dyDescent="0.3">
      <c r="A41">
        <v>41</v>
      </c>
      <c r="B41" s="3">
        <v>4</v>
      </c>
    </row>
    <row r="42" spans="1:2" x14ac:dyDescent="0.3">
      <c r="A42">
        <v>42</v>
      </c>
      <c r="B42" s="40">
        <v>3</v>
      </c>
    </row>
    <row r="43" spans="1:2" x14ac:dyDescent="0.3">
      <c r="A43">
        <v>43</v>
      </c>
      <c r="B43" s="40">
        <v>2</v>
      </c>
    </row>
    <row r="44" spans="1:2" x14ac:dyDescent="0.3">
      <c r="A44">
        <v>44</v>
      </c>
      <c r="B44" s="40">
        <v>1</v>
      </c>
    </row>
    <row r="45" spans="1:2" x14ac:dyDescent="0.3">
      <c r="A45">
        <v>45</v>
      </c>
      <c r="B45" s="40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Юниорки</vt:lpstr>
      <vt:lpstr>Юниоры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dcterms:created xsi:type="dcterms:W3CDTF">2022-10-04T16:48:57Z</dcterms:created>
  <dcterms:modified xsi:type="dcterms:W3CDTF">2024-02-17T09:19:43Z</dcterms:modified>
</cp:coreProperties>
</file>