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/>
  </bookViews>
  <sheets>
    <sheet name="Женщины" sheetId="1" r:id="rId1"/>
    <sheet name="Мужчины" sheetId="2" r:id="rId2"/>
    <sheet name="Лист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2" l="1"/>
  <c r="AC14" i="2"/>
  <c r="AC22" i="2"/>
  <c r="AC30" i="2"/>
  <c r="AC38" i="2"/>
  <c r="AC46" i="2"/>
  <c r="AC5" i="2"/>
  <c r="P6" i="2"/>
  <c r="Q6" i="2" s="1"/>
  <c r="P7" i="2"/>
  <c r="Q7" i="2" s="1"/>
  <c r="P10" i="2"/>
  <c r="Q10" i="2" s="1"/>
  <c r="P8" i="2"/>
  <c r="Q8" i="2" s="1"/>
  <c r="P9" i="2"/>
  <c r="Q9" i="2" s="1"/>
  <c r="P11" i="2"/>
  <c r="Q11" i="2"/>
  <c r="P12" i="2"/>
  <c r="Q12" i="2" s="1"/>
  <c r="P13" i="2"/>
  <c r="Q13" i="2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/>
  <c r="P24" i="2"/>
  <c r="Q24" i="2"/>
  <c r="P25" i="2"/>
  <c r="Q25" i="2" s="1"/>
  <c r="P26" i="2"/>
  <c r="Q26" i="2"/>
  <c r="P27" i="2"/>
  <c r="Q27" i="2"/>
  <c r="P28" i="2"/>
  <c r="Q28" i="2"/>
  <c r="P29" i="2"/>
  <c r="Q29" i="2" s="1"/>
  <c r="P30" i="2"/>
  <c r="Q30" i="2"/>
  <c r="P31" i="2"/>
  <c r="Q31" i="2"/>
  <c r="P32" i="2"/>
  <c r="Q32" i="2"/>
  <c r="AC32" i="2" s="1"/>
  <c r="P33" i="2"/>
  <c r="Q33" i="2" s="1"/>
  <c r="P34" i="2"/>
  <c r="Q34" i="2"/>
  <c r="P35" i="2"/>
  <c r="Q35" i="2"/>
  <c r="P36" i="2"/>
  <c r="Q36" i="2"/>
  <c r="P37" i="2"/>
  <c r="Q37" i="2" s="1"/>
  <c r="P38" i="2"/>
  <c r="Q38" i="2"/>
  <c r="P39" i="2"/>
  <c r="Q39" i="2"/>
  <c r="P40" i="2"/>
  <c r="Q40" i="2"/>
  <c r="AC40" i="2" s="1"/>
  <c r="P41" i="2"/>
  <c r="Q41" i="2" s="1"/>
  <c r="P42" i="2"/>
  <c r="Q42" i="2"/>
  <c r="P43" i="2"/>
  <c r="Q43" i="2"/>
  <c r="P44" i="2"/>
  <c r="Q44" i="2"/>
  <c r="P45" i="2"/>
  <c r="Q45" i="2" s="1"/>
  <c r="P46" i="2"/>
  <c r="Q46" i="2"/>
  <c r="P47" i="2"/>
  <c r="Q47" i="2"/>
  <c r="P48" i="2"/>
  <c r="Q48" i="2"/>
  <c r="P49" i="2"/>
  <c r="Q49" i="2" s="1"/>
  <c r="P50" i="2"/>
  <c r="Q50" i="2"/>
  <c r="P51" i="2"/>
  <c r="Q51" i="2"/>
  <c r="P52" i="2"/>
  <c r="Q52" i="2"/>
  <c r="P53" i="2"/>
  <c r="Q53" i="2" s="1"/>
  <c r="P54" i="2"/>
  <c r="Q54" i="2"/>
  <c r="P55" i="2"/>
  <c r="Q55" i="2"/>
  <c r="P56" i="2"/>
  <c r="Q56" i="2"/>
  <c r="AC56" i="2" s="1"/>
  <c r="P57" i="2"/>
  <c r="Q57" i="2" s="1"/>
  <c r="P58" i="2"/>
  <c r="Q58" i="2"/>
  <c r="P59" i="2"/>
  <c r="Q59" i="2"/>
  <c r="P60" i="2"/>
  <c r="Q60" i="2"/>
  <c r="P61" i="2"/>
  <c r="Q61" i="2" s="1"/>
  <c r="P62" i="2"/>
  <c r="Q62" i="2"/>
  <c r="P63" i="2"/>
  <c r="Q63" i="2"/>
  <c r="P64" i="2"/>
  <c r="Q64" i="2"/>
  <c r="P65" i="2"/>
  <c r="Q65" i="2" s="1"/>
  <c r="P66" i="2"/>
  <c r="Q66" i="2"/>
  <c r="P67" i="2"/>
  <c r="Q67" i="2"/>
  <c r="P68" i="2"/>
  <c r="Q68" i="2"/>
  <c r="P69" i="2"/>
  <c r="Q69" i="2" s="1"/>
  <c r="P5" i="2"/>
  <c r="Q5" i="2" s="1"/>
  <c r="I6" i="2"/>
  <c r="I7" i="2"/>
  <c r="AC7" i="2" s="1"/>
  <c r="I10" i="2"/>
  <c r="I8" i="2"/>
  <c r="I9" i="2"/>
  <c r="I11" i="2"/>
  <c r="AC11" i="2" s="1"/>
  <c r="I12" i="2"/>
  <c r="AC12" i="2" s="1"/>
  <c r="I13" i="2"/>
  <c r="AC13" i="2" s="1"/>
  <c r="I14" i="2"/>
  <c r="I15" i="2"/>
  <c r="AC15" i="2" s="1"/>
  <c r="I16" i="2"/>
  <c r="I17" i="2"/>
  <c r="AC17" i="2" s="1"/>
  <c r="I18" i="2"/>
  <c r="I19" i="2"/>
  <c r="I20" i="2"/>
  <c r="AC20" i="2" s="1"/>
  <c r="I21" i="2"/>
  <c r="AC21" i="2" s="1"/>
  <c r="I22" i="2"/>
  <c r="I23" i="2"/>
  <c r="AC23" i="2" s="1"/>
  <c r="I24" i="2"/>
  <c r="AC24" i="2" s="1"/>
  <c r="I25" i="2"/>
  <c r="I26" i="2"/>
  <c r="AC26" i="2" s="1"/>
  <c r="I27" i="2"/>
  <c r="AC27" i="2" s="1"/>
  <c r="I28" i="2"/>
  <c r="AC28" i="2" s="1"/>
  <c r="I29" i="2"/>
  <c r="I30" i="2"/>
  <c r="I31" i="2"/>
  <c r="AC31" i="2" s="1"/>
  <c r="I32" i="2"/>
  <c r="I33" i="2"/>
  <c r="AC33" i="2" s="1"/>
  <c r="I34" i="2"/>
  <c r="AC34" i="2" s="1"/>
  <c r="I35" i="2"/>
  <c r="AC35" i="2" s="1"/>
  <c r="I36" i="2"/>
  <c r="AC36" i="2" s="1"/>
  <c r="I37" i="2"/>
  <c r="I38" i="2"/>
  <c r="I39" i="2"/>
  <c r="AC39" i="2" s="1"/>
  <c r="I40" i="2"/>
  <c r="I41" i="2"/>
  <c r="I42" i="2"/>
  <c r="AC42" i="2" s="1"/>
  <c r="I43" i="2"/>
  <c r="AC43" i="2" s="1"/>
  <c r="I44" i="2"/>
  <c r="AC44" i="2" s="1"/>
  <c r="I45" i="2"/>
  <c r="I46" i="2"/>
  <c r="I47" i="2"/>
  <c r="AC47" i="2" s="1"/>
  <c r="I48" i="2"/>
  <c r="I49" i="2"/>
  <c r="AC49" i="2" s="1"/>
  <c r="I50" i="2"/>
  <c r="AC50" i="2" s="1"/>
  <c r="I51" i="2"/>
  <c r="AC51" i="2" s="1"/>
  <c r="I52" i="2"/>
  <c r="AC52" i="2" s="1"/>
  <c r="I53" i="2"/>
  <c r="AC53" i="2" s="1"/>
  <c r="I54" i="2"/>
  <c r="AC54" i="2" s="1"/>
  <c r="I55" i="2"/>
  <c r="AC55" i="2" s="1"/>
  <c r="I56" i="2"/>
  <c r="I57" i="2"/>
  <c r="I58" i="2"/>
  <c r="AC58" i="2" s="1"/>
  <c r="I59" i="2"/>
  <c r="AC59" i="2" s="1"/>
  <c r="I60" i="2"/>
  <c r="AC60" i="2" s="1"/>
  <c r="I61" i="2"/>
  <c r="I62" i="2"/>
  <c r="AC62" i="2" s="1"/>
  <c r="I63" i="2"/>
  <c r="AC63" i="2" s="1"/>
  <c r="I64" i="2"/>
  <c r="I65" i="2"/>
  <c r="AC65" i="2" s="1"/>
  <c r="I66" i="2"/>
  <c r="AC66" i="2" s="1"/>
  <c r="I67" i="2"/>
  <c r="AC67" i="2" s="1"/>
  <c r="I68" i="2"/>
  <c r="AC68" i="2" s="1"/>
  <c r="I69" i="2"/>
  <c r="I5" i="2"/>
  <c r="I9" i="1"/>
  <c r="I10" i="1"/>
  <c r="I11" i="1"/>
  <c r="I12" i="1"/>
  <c r="I13" i="1"/>
  <c r="I14" i="1"/>
  <c r="I15" i="1"/>
  <c r="I17" i="1"/>
  <c r="I16" i="1"/>
  <c r="I18" i="1"/>
  <c r="I19" i="1"/>
  <c r="I20" i="1"/>
  <c r="I22" i="1"/>
  <c r="I21" i="1"/>
  <c r="I24" i="1"/>
  <c r="I23" i="1"/>
  <c r="I25" i="1"/>
  <c r="I27" i="1"/>
  <c r="I26" i="1"/>
  <c r="I28" i="1"/>
  <c r="I29" i="1"/>
  <c r="I31" i="1"/>
  <c r="I30" i="1"/>
  <c r="I32" i="1"/>
  <c r="I33" i="1"/>
  <c r="I34" i="1"/>
  <c r="I35" i="1"/>
  <c r="I36" i="1"/>
  <c r="I37" i="1"/>
  <c r="I38" i="1"/>
  <c r="I39" i="1"/>
  <c r="I40" i="1"/>
  <c r="I41" i="1"/>
  <c r="I44" i="1"/>
  <c r="I43" i="1"/>
  <c r="I42" i="1"/>
  <c r="I45" i="1"/>
  <c r="I46" i="1"/>
  <c r="I50" i="1"/>
  <c r="I47" i="1"/>
  <c r="I48" i="1"/>
  <c r="I49" i="1"/>
  <c r="I51" i="1"/>
  <c r="I52" i="1"/>
  <c r="I53" i="1"/>
  <c r="I54" i="1"/>
  <c r="I55" i="1"/>
  <c r="I57" i="1"/>
  <c r="I56" i="1"/>
  <c r="I5" i="1"/>
  <c r="I6" i="1"/>
  <c r="I7" i="1"/>
  <c r="I8" i="1"/>
  <c r="P8" i="1"/>
  <c r="Q8" i="1" s="1"/>
  <c r="P5" i="1"/>
  <c r="Q5" i="1" s="1"/>
  <c r="AC5" i="1" s="1"/>
  <c r="P6" i="1"/>
  <c r="Q6" i="1" s="1"/>
  <c r="P7" i="1"/>
  <c r="Q7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AC14" i="1" s="1"/>
  <c r="P15" i="1"/>
  <c r="Q15" i="1" s="1"/>
  <c r="P17" i="1"/>
  <c r="Q17" i="1" s="1"/>
  <c r="P16" i="1"/>
  <c r="Q16" i="1" s="1"/>
  <c r="AC16" i="1" s="1"/>
  <c r="P18" i="1"/>
  <c r="Q18" i="1" s="1"/>
  <c r="P19" i="1"/>
  <c r="Q19" i="1" s="1"/>
  <c r="P20" i="1"/>
  <c r="Q20" i="1" s="1"/>
  <c r="P22" i="1"/>
  <c r="Q22" i="1" s="1"/>
  <c r="P21" i="1"/>
  <c r="Q21" i="1" s="1"/>
  <c r="AC21" i="1" s="1"/>
  <c r="P24" i="1"/>
  <c r="Q24" i="1" s="1"/>
  <c r="P23" i="1"/>
  <c r="Q23" i="1" s="1"/>
  <c r="P25" i="1"/>
  <c r="Q25" i="1" s="1"/>
  <c r="AC25" i="1" s="1"/>
  <c r="P27" i="1"/>
  <c r="Q27" i="1" s="1"/>
  <c r="P26" i="1"/>
  <c r="Q26" i="1" s="1"/>
  <c r="P28" i="1"/>
  <c r="Q28" i="1" s="1"/>
  <c r="P29" i="1"/>
  <c r="Q29" i="1" s="1"/>
  <c r="P31" i="1"/>
  <c r="Q31" i="1" s="1"/>
  <c r="AC31" i="1" s="1"/>
  <c r="P30" i="1"/>
  <c r="Q30" i="1" s="1"/>
  <c r="P32" i="1"/>
  <c r="Q32" i="1" s="1"/>
  <c r="P33" i="1"/>
  <c r="Q33" i="1" s="1"/>
  <c r="AC33" i="1" s="1"/>
  <c r="P34" i="1"/>
  <c r="Q34" i="1" s="1"/>
  <c r="P35" i="1"/>
  <c r="Q35" i="1" s="1"/>
  <c r="P36" i="1"/>
  <c r="Q36" i="1" s="1"/>
  <c r="P37" i="1"/>
  <c r="Q37" i="1" s="1"/>
  <c r="AC37" i="1" s="1"/>
  <c r="P38" i="1"/>
  <c r="Q38" i="1" s="1"/>
  <c r="AC38" i="1" s="1"/>
  <c r="P39" i="1"/>
  <c r="Q39" i="1" s="1"/>
  <c r="P40" i="1"/>
  <c r="Q40" i="1" s="1"/>
  <c r="P41" i="1"/>
  <c r="Q41" i="1" s="1"/>
  <c r="AC41" i="1" s="1"/>
  <c r="P44" i="1"/>
  <c r="Q44" i="1" s="1"/>
  <c r="P43" i="1"/>
  <c r="Q43" i="1" s="1"/>
  <c r="P42" i="1"/>
  <c r="Q42" i="1" s="1"/>
  <c r="P45" i="1"/>
  <c r="Q45" i="1" s="1"/>
  <c r="P46" i="1"/>
  <c r="Q46" i="1" s="1"/>
  <c r="AC46" i="1" s="1"/>
  <c r="P50" i="1"/>
  <c r="Q50" i="1" s="1"/>
  <c r="P47" i="1"/>
  <c r="Q47" i="1" s="1"/>
  <c r="P48" i="1"/>
  <c r="Q48" i="1" s="1"/>
  <c r="AC48" i="1" s="1"/>
  <c r="P49" i="1"/>
  <c r="Q49" i="1" s="1"/>
  <c r="P51" i="1"/>
  <c r="Q51" i="1" s="1"/>
  <c r="P52" i="1"/>
  <c r="Q52" i="1" s="1"/>
  <c r="P53" i="1"/>
  <c r="Q53" i="1" s="1"/>
  <c r="AC53" i="1" s="1"/>
  <c r="P54" i="1"/>
  <c r="Q54" i="1" s="1"/>
  <c r="AC54" i="1" s="1"/>
  <c r="P55" i="1"/>
  <c r="Q55" i="1" s="1"/>
  <c r="P57" i="1"/>
  <c r="Q57" i="1" s="1"/>
  <c r="P56" i="1"/>
  <c r="Q56" i="1" s="1"/>
  <c r="AC56" i="1" s="1"/>
  <c r="AC64" i="2" l="1"/>
  <c r="AC48" i="2"/>
  <c r="AC9" i="2"/>
  <c r="AC69" i="2"/>
  <c r="AC61" i="2"/>
  <c r="AC45" i="2"/>
  <c r="AC37" i="2"/>
  <c r="AC29" i="2"/>
  <c r="AC19" i="2"/>
  <c r="AC18" i="2"/>
  <c r="AC57" i="2"/>
  <c r="AC41" i="2"/>
  <c r="AC25" i="2"/>
  <c r="AC8" i="2"/>
  <c r="AC16" i="2"/>
  <c r="AC10" i="2"/>
  <c r="AC45" i="1"/>
  <c r="AC29" i="1"/>
  <c r="AC22" i="1"/>
  <c r="AC52" i="1"/>
  <c r="AC42" i="1"/>
  <c r="AC36" i="1"/>
  <c r="AC28" i="1"/>
  <c r="AC20" i="1"/>
  <c r="AC12" i="1"/>
  <c r="AC49" i="1"/>
  <c r="AC44" i="1"/>
  <c r="AC34" i="1"/>
  <c r="AC27" i="1"/>
  <c r="AC18" i="1"/>
  <c r="AC10" i="1"/>
  <c r="AC55" i="1"/>
  <c r="AC50" i="1"/>
  <c r="AC39" i="1"/>
  <c r="AC30" i="1"/>
  <c r="AC24" i="1"/>
  <c r="AC15" i="1"/>
  <c r="AC13" i="1"/>
  <c r="AC9" i="1"/>
  <c r="AC6" i="1"/>
  <c r="AC8" i="1"/>
  <c r="AC7" i="1"/>
  <c r="AC51" i="1"/>
  <c r="AC43" i="1"/>
  <c r="AC35" i="1"/>
  <c r="AC26" i="1"/>
  <c r="AC19" i="1"/>
  <c r="AC11" i="1"/>
  <c r="AC57" i="1"/>
  <c r="AC47" i="1"/>
  <c r="AC40" i="1"/>
  <c r="AC32" i="1"/>
  <c r="AC23" i="1"/>
  <c r="AC17" i="1"/>
</calcChain>
</file>

<file path=xl/sharedStrings.xml><?xml version="1.0" encoding="utf-8"?>
<sst xmlns="http://schemas.openxmlformats.org/spreadsheetml/2006/main" count="554" uniqueCount="176">
  <si>
    <t>№ п.п.</t>
  </si>
  <si>
    <t>Фамилия и имя</t>
  </si>
  <si>
    <t>Субъект РФ</t>
  </si>
  <si>
    <t>Дата рождения</t>
  </si>
  <si>
    <t>1500 метров</t>
  </si>
  <si>
    <t>500 метров</t>
  </si>
  <si>
    <t>1000 метров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</si>
  <si>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</si>
  <si>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</si>
  <si>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</si>
  <si>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</si>
  <si>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</si>
  <si>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</si>
  <si>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</si>
  <si>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</si>
  <si>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</si>
  <si>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Андреева Варвара</t>
  </si>
  <si>
    <t>г.Санкт-Петербург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</si>
  <si>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</si>
  <si>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</si>
  <si>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</si>
  <si>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</si>
  <si>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</si>
  <si>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</si>
  <si>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Борисенкова Елизавета</t>
  </si>
  <si>
    <t>Винокурова Анастасия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</si>
  <si>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</si>
  <si>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</si>
  <si>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</si>
  <si>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</si>
  <si>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Гребнева Арина</t>
  </si>
  <si>
    <t>Московская обл.</t>
  </si>
  <si>
    <t>Данилова Анастасия</t>
  </si>
  <si>
    <t>Доколина Аделина</t>
  </si>
  <si>
    <t>Евтюхова Виктория</t>
  </si>
  <si>
    <t>Елизарова Анастасия</t>
  </si>
  <si>
    <t>Ковалева Алина</t>
  </si>
  <si>
    <t>Тверская обл.</t>
  </si>
  <si>
    <t>Козулина Людмила</t>
  </si>
  <si>
    <t>Константинова Анастасия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</si>
  <si>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</si>
  <si>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</si>
  <si>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</si>
  <si>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</si>
  <si>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</si>
  <si>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</si>
  <si>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</si>
  <si>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</si>
  <si>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</si>
  <si>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</si>
  <si>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</si>
  <si>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</si>
  <si>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</si>
  <si>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</si>
  <si>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Мищенко Илона</t>
  </si>
  <si>
    <t>Рассказова Ксения</t>
  </si>
  <si>
    <t>Пензенская обл.</t>
  </si>
  <si>
    <t>Серегина Елена</t>
  </si>
  <si>
    <t>Спиричева Алина</t>
  </si>
  <si>
    <t>Сысоева Ксения</t>
  </si>
  <si>
    <t>Тарасенко Анастасия</t>
  </si>
  <si>
    <t>Тюленева Светлана</t>
  </si>
  <si>
    <t>Чумбаева Виктория</t>
  </si>
  <si>
    <t>Шмакова Полина</t>
  </si>
  <si>
    <t>Щербакова Майя</t>
  </si>
  <si>
    <t>Юрина Анна</t>
  </si>
  <si>
    <t>Айрапетян Денис</t>
  </si>
  <si>
    <t>г.Москва, Пензенская обл.</t>
  </si>
  <si>
    <t>Омская обл.</t>
  </si>
  <si>
    <t>Балбеков Владимир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</si>
  <si>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</si>
  <si>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</si>
  <si>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</si>
  <si>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</si>
  <si>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</si>
  <si>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Воскресенский Ярослав</t>
  </si>
  <si>
    <t>Краснодарский край</t>
  </si>
  <si>
    <t>Ейбог Даниил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</si>
  <si>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</si>
  <si>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</si>
  <si>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</si>
  <si>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</si>
  <si>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Кабиров Лим</t>
  </si>
  <si>
    <t>Карпов Вячеслав</t>
  </si>
  <si>
    <t>Катин Александр</t>
  </si>
  <si>
    <t>Клюшников Максим</t>
  </si>
  <si>
    <t>Кобызев Валентин</t>
  </si>
  <si>
    <t>Константинов Даниил</t>
  </si>
  <si>
    <t>Конычев Павел</t>
  </si>
  <si>
    <t>Косоротов Андрей</t>
  </si>
  <si>
    <t>Крылов Прохор</t>
  </si>
  <si>
    <t>Маркиданов Артем</t>
  </si>
  <si>
    <t>Мартынов Сергей</t>
  </si>
  <si>
    <t>Марченко Вадим</t>
  </si>
  <si>
    <t>Маторин Денис</t>
  </si>
  <si>
    <t>Милованов Сергей</t>
  </si>
  <si>
    <t>Мишин Андрей</t>
  </si>
  <si>
    <t>Морозов Максим</t>
  </si>
  <si>
    <t>Николаев Даниил</t>
  </si>
  <si>
    <t>Николаев Никита</t>
  </si>
  <si>
    <t>Петрушенков Егор</t>
  </si>
  <si>
    <t>Пинчук Николай</t>
  </si>
  <si>
    <t>Плявин Кирилл</t>
  </si>
  <si>
    <t>Пономаренко Владимир</t>
  </si>
  <si>
    <t>Посашков Иван</t>
  </si>
  <si>
    <t>Ситников Павел</t>
  </si>
  <si>
    <t>Смирнов Егор</t>
  </si>
  <si>
    <t>Толпыго Илья</t>
  </si>
  <si>
    <t>Топтыгин Дмитрий</t>
  </si>
  <si>
    <t>Топтыгин Николай</t>
  </si>
  <si>
    <t>Федосенко Денис</t>
  </si>
  <si>
    <t>Фомин Валерий</t>
  </si>
  <si>
    <t>Фундорко Иван</t>
  </si>
  <si>
    <t>Хасанов Камиль</t>
  </si>
  <si>
    <t>Р.Татарстан</t>
  </si>
  <si>
    <t>Шайнуров Тагир</t>
  </si>
  <si>
    <t>Шевелев Максим</t>
  </si>
  <si>
    <t>Шишканов Дмитрий</t>
  </si>
  <si>
    <t>Штыров Данила</t>
  </si>
  <si>
    <t>Шуляк Яков</t>
  </si>
  <si>
    <t>Скуратов Илья</t>
  </si>
  <si>
    <t>Минасян Мадлен</t>
  </si>
  <si>
    <t>Брагинец Анастасия</t>
  </si>
  <si>
    <t>Тетерятникова Софья</t>
  </si>
  <si>
    <t>Кочетков Алексей</t>
  </si>
  <si>
    <t>Сюкосев Андрей</t>
  </si>
  <si>
    <t>Московская обл., Нижегородская обл.</t>
  </si>
  <si>
    <t>Алдошкина Екатерина</t>
  </si>
  <si>
    <t>Крылова Алена</t>
  </si>
  <si>
    <t>Труханова Мария</t>
  </si>
  <si>
    <t>Краснодарский край, Р.Мордовия</t>
  </si>
  <si>
    <t>Федорова Капитолина</t>
  </si>
  <si>
    <t>Артемов Иван</t>
  </si>
  <si>
    <t>Челябинская обл., Тверская обл.</t>
  </si>
  <si>
    <t>Елистратов Семен</t>
  </si>
  <si>
    <t>Закоурцев Сергей</t>
  </si>
  <si>
    <t>Козлов Артем</t>
  </si>
  <si>
    <t>Омская обл., Челябинская обл.</t>
  </si>
  <si>
    <t>Котмаков Петр</t>
  </si>
  <si>
    <t>Кукушкин Вениамин</t>
  </si>
  <si>
    <t>Челябинская обл., Ярославская обл.</t>
  </si>
  <si>
    <t>Пирогов Дмитрий</t>
  </si>
  <si>
    <t>Рухов Артур</t>
  </si>
  <si>
    <t>Саболдашев Илларион</t>
  </si>
  <si>
    <t>Ситкин Дмитрий</t>
  </si>
  <si>
    <t>г.Москва, Калининградская обл.</t>
  </si>
  <si>
    <t>Тулибаев Марат</t>
  </si>
  <si>
    <t>Шульгинов Александр</t>
  </si>
  <si>
    <t>Жеганова Анастасия</t>
  </si>
  <si>
    <t>Конюхова Кристина</t>
  </si>
  <si>
    <t>Овчинникова Анна</t>
  </si>
  <si>
    <t>Рассказова Вера</t>
  </si>
  <si>
    <t>Царев Егор</t>
  </si>
  <si>
    <t>Ямало-Ненецкий АО</t>
  </si>
  <si>
    <t>ЧР</t>
  </si>
  <si>
    <t>Щапина Елизавета</t>
  </si>
  <si>
    <t>коэффициент</t>
  </si>
  <si>
    <t>ФКР</t>
  </si>
  <si>
    <t>Многоборье</t>
  </si>
  <si>
    <t>СУММА ОЧКОВ</t>
  </si>
  <si>
    <t>СПАРТАКИАДА СИЛЬНЕЙШИХ</t>
  </si>
  <si>
    <t>сумма очков на всех дистанций</t>
  </si>
  <si>
    <t xml:space="preserve">п.4.1. Критерии отбора на ЦП </t>
  </si>
  <si>
    <t>Победитель ЧР</t>
  </si>
  <si>
    <t>Победитель СС</t>
  </si>
  <si>
    <t>Призер СС</t>
  </si>
  <si>
    <t>Призер ЧР</t>
  </si>
  <si>
    <t>Призер ЧР и СС</t>
  </si>
  <si>
    <t>Согласно очкам</t>
  </si>
  <si>
    <t>Возрастная группа в сезоне 2024-2025</t>
  </si>
  <si>
    <t>женщины</t>
  </si>
  <si>
    <t>юниорки</t>
  </si>
  <si>
    <t xml:space="preserve">Призер ЧР </t>
  </si>
  <si>
    <t>мужчины</t>
  </si>
  <si>
    <t>юниоры</t>
  </si>
  <si>
    <t>РЕЙТИНГ СТАБИЛЬНОСТИ (мужчины и женщины)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</si>
</sst>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8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top"/>
    </xf>
    <xf numFmtId="14" fontId="6" fillId="0" borderId="1" xfId="2" applyNumberFormat="1" applyFont="1" applyBorder="1" applyAlignment="1" applyProtection="1">
      <alignment horizontal="left" vertical="top" wrapText="1"/>
      <protection locked="0"/>
    </xf>
    <xf numFmtId="14" fontId="6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6" fillId="0" borderId="1" xfId="2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Border="1"/>
    <xf numFmtId="0" fontId="9" fillId="0" borderId="1" xfId="0" applyFont="1" applyBorder="1"/>
    <xf numFmtId="0" fontId="9" fillId="0" borderId="0" xfId="0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2" fillId="0" borderId="3" xfId="0" applyFont="1" applyBorder="1" applyAlignment="1">
      <alignment horizontal="center" vertical="top"/>
    </xf>
    <xf numFmtId="0" fontId="3" fillId="4" borderId="3" xfId="0" applyFont="1" applyFill="1" applyBorder="1"/>
    <xf numFmtId="14" fontId="6" fillId="0" borderId="3" xfId="2" applyNumberFormat="1" applyFont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12" fillId="0" borderId="3" xfId="0" applyFont="1" applyBorder="1"/>
    <xf numFmtId="0" fontId="9" fillId="0" borderId="3" xfId="0" applyFont="1" applyBorder="1"/>
    <xf numFmtId="0" fontId="2" fillId="0" borderId="10" xfId="0" applyFont="1" applyBorder="1" applyAlignment="1">
      <alignment horizontal="center" vertical="top"/>
    </xf>
    <xf numFmtId="0" fontId="3" fillId="3" borderId="10" xfId="0" applyFont="1" applyFill="1" applyBorder="1"/>
    <xf numFmtId="14" fontId="6" fillId="0" borderId="10" xfId="2" applyNumberFormat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0" borderId="10" xfId="0" applyFont="1" applyBorder="1"/>
    <xf numFmtId="0" fontId="12" fillId="0" borderId="10" xfId="0" applyFont="1" applyBorder="1"/>
    <xf numFmtId="0" fontId="9" fillId="0" borderId="10" xfId="0" applyFont="1" applyBorder="1"/>
    <xf numFmtId="0" fontId="3" fillId="4" borderId="10" xfId="0" applyFont="1" applyFill="1" applyBorder="1"/>
    <xf numFmtId="14" fontId="6" fillId="0" borderId="10" xfId="2" applyNumberFormat="1" applyFont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6" fillId="0" borderId="3" xfId="2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14" fontId="6" fillId="0" borderId="10" xfId="2" applyNumberFormat="1" applyFont="1" applyBorder="1" applyAlignment="1">
      <alignment horizontal="left" vertical="top" wrapText="1"/>
    </xf>
    <xf numFmtId="0" fontId="9" fillId="0" borderId="10" xfId="0" applyFont="1" applyBorder="1" applyAlignment="1">
      <alignment horizontal="center"/>
    </xf>
  </cellXfs>
  <cellStyles count="9">
    <cellStyle name="Обычный" xfId="0" builtinId="0"/>
    <cellStyle name="Обычный 16" xfId="5"/>
    <cellStyle name="Обычный 2" xfId="2"/>
    <cellStyle name="Обычный 3" xfId="6"/>
    <cellStyle name="Обычный 3 4" xfId="4"/>
    <cellStyle name="Обычный 4" xfId="1"/>
    <cellStyle name="Обычный 4 2" xfId="7"/>
    <cellStyle name="Обычный 6 2" xfId="8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zoomScale="97" workbookViewId="0">
      <selection activeCell="A8" sqref="A8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6.5546875" style="9" customWidth="1"/>
    <col min="5" max="5" width="10.88671875" style="12" customWidth="1"/>
    <col min="6" max="6" width="15.77734375" style="12" customWidth="1"/>
    <col min="7" max="7" width="10.21875" style="10" customWidth="1"/>
    <col min="8" max="8" width="8.88671875" style="11" customWidth="1"/>
    <col min="9" max="9" width="8.88671875" style="41" customWidth="1"/>
    <col min="10" max="15" width="8.88671875" style="18"/>
    <col min="16" max="16" width="11.44140625" style="34" customWidth="1"/>
    <col min="17" max="17" width="8.88671875" style="42"/>
    <col min="18" max="23" width="8.88671875" style="9"/>
    <col min="24" max="24" width="11.109375" style="9" customWidth="1"/>
    <col min="25" max="25" width="8.88671875" style="44"/>
    <col min="26" max="27" width="8.88671875" style="9"/>
    <col min="28" max="28" width="8.88671875" style="44"/>
    <col min="29" max="29" width="10.109375" style="46" customWidth="1"/>
    <col min="30" max="16384" width="8.88671875" style="10"/>
  </cols>
  <sheetData>
    <row r="1" spans="1:29" s="8" customFormat="1" ht="17.399999999999999" x14ac:dyDescent="0.3">
      <c r="A1" s="20" t="s">
        <v>0</v>
      </c>
      <c r="B1" s="20" t="s">
        <v>1</v>
      </c>
      <c r="C1" s="20" t="s">
        <v>2</v>
      </c>
      <c r="D1" s="72" t="s">
        <v>162</v>
      </c>
      <c r="E1" s="75" t="s">
        <v>3</v>
      </c>
      <c r="F1" s="75" t="s">
        <v>169</v>
      </c>
      <c r="G1" s="38" t="s">
        <v>175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8" customFormat="1" x14ac:dyDescent="0.3">
      <c r="A2" s="20"/>
      <c r="B2" s="20"/>
      <c r="C2" s="20"/>
      <c r="D2" s="73"/>
      <c r="E2" s="75"/>
      <c r="F2" s="75"/>
      <c r="G2" s="26" t="s">
        <v>154</v>
      </c>
      <c r="H2" s="27"/>
      <c r="I2" s="28"/>
      <c r="J2" s="20" t="s">
        <v>160</v>
      </c>
      <c r="K2" s="20"/>
      <c r="L2" s="20"/>
      <c r="M2" s="20"/>
      <c r="N2" s="20"/>
      <c r="O2" s="20"/>
      <c r="P2" s="20"/>
      <c r="Q2" s="20"/>
      <c r="R2" s="20" t="s">
        <v>157</v>
      </c>
      <c r="S2" s="20"/>
      <c r="T2" s="20"/>
      <c r="U2" s="20"/>
      <c r="V2" s="20"/>
      <c r="W2" s="20"/>
      <c r="X2" s="20"/>
      <c r="Y2" s="20"/>
      <c r="Z2" s="20"/>
      <c r="AA2" s="20"/>
      <c r="AB2" s="20"/>
      <c r="AC2" s="31" t="s">
        <v>159</v>
      </c>
    </row>
    <row r="3" spans="1:29" s="8" customFormat="1" ht="27.6" x14ac:dyDescent="0.3">
      <c r="A3" s="20"/>
      <c r="B3" s="20"/>
      <c r="C3" s="20"/>
      <c r="D3" s="73"/>
      <c r="E3" s="75"/>
      <c r="F3" s="75"/>
      <c r="G3" s="20" t="s">
        <v>158</v>
      </c>
      <c r="H3" s="20"/>
      <c r="I3" s="24" t="s">
        <v>156</v>
      </c>
      <c r="J3" s="20" t="s">
        <v>4</v>
      </c>
      <c r="K3" s="20"/>
      <c r="L3" s="20" t="s">
        <v>5</v>
      </c>
      <c r="M3" s="20"/>
      <c r="N3" s="20" t="s">
        <v>6</v>
      </c>
      <c r="O3" s="20"/>
      <c r="P3" s="29" t="s">
        <v>161</v>
      </c>
      <c r="Q3" s="30" t="s">
        <v>156</v>
      </c>
      <c r="R3" s="20" t="s">
        <v>4</v>
      </c>
      <c r="S3" s="20"/>
      <c r="T3" s="20" t="s">
        <v>5</v>
      </c>
      <c r="U3" s="20"/>
      <c r="V3" s="20" t="s">
        <v>6</v>
      </c>
      <c r="W3" s="20"/>
      <c r="X3" s="29" t="s">
        <v>161</v>
      </c>
      <c r="Y3" s="30" t="s">
        <v>156</v>
      </c>
      <c r="Z3" s="20" t="s">
        <v>158</v>
      </c>
      <c r="AA3" s="20"/>
      <c r="AB3" s="24" t="s">
        <v>156</v>
      </c>
      <c r="AC3" s="32"/>
    </row>
    <row r="4" spans="1:29" s="8" customFormat="1" ht="28.8" customHeight="1" x14ac:dyDescent="0.3">
      <c r="A4" s="20"/>
      <c r="B4" s="20"/>
      <c r="C4" s="20"/>
      <c r="D4" s="74"/>
      <c r="E4" s="75"/>
      <c r="F4" s="75"/>
      <c r="G4" s="16" t="s">
        <v>7</v>
      </c>
      <c r="H4" s="17" t="s">
        <v>8</v>
      </c>
      <c r="I4" s="25">
        <v>2</v>
      </c>
      <c r="J4" s="17" t="s">
        <v>7</v>
      </c>
      <c r="K4" s="17" t="s">
        <v>8</v>
      </c>
      <c r="L4" s="17" t="s">
        <v>7</v>
      </c>
      <c r="M4" s="17" t="s">
        <v>8</v>
      </c>
      <c r="N4" s="17" t="s">
        <v>7</v>
      </c>
      <c r="O4" s="17" t="s">
        <v>8</v>
      </c>
      <c r="P4" s="29"/>
      <c r="Q4" s="25">
        <v>1.5</v>
      </c>
      <c r="R4" s="17" t="s">
        <v>7</v>
      </c>
      <c r="S4" s="17" t="s">
        <v>8</v>
      </c>
      <c r="T4" s="17" t="s">
        <v>7</v>
      </c>
      <c r="U4" s="17" t="s">
        <v>8</v>
      </c>
      <c r="V4" s="17" t="s">
        <v>7</v>
      </c>
      <c r="W4" s="17" t="s">
        <v>8</v>
      </c>
      <c r="X4" s="29"/>
      <c r="Y4" s="25">
        <v>0.5</v>
      </c>
      <c r="Z4" s="17" t="s">
        <v>7</v>
      </c>
      <c r="AA4" s="17" t="s">
        <v>8</v>
      </c>
      <c r="AB4" s="25">
        <v>1</v>
      </c>
      <c r="AC4" s="33"/>
    </row>
    <row r="5" spans="1:29" x14ac:dyDescent="0.3">
      <c r="A5" s="5">
        <v>1</v>
      </c>
      <c r="B5" s="47" t="s">
        <v>128</v>
      </c>
      <c r="C5" s="47" t="s">
        <v>23</v>
      </c>
      <c r="D5" s="47" t="s">
        <v>163</v>
      </c>
      <c r="E5" s="7">
        <v>37540</v>
      </c>
      <c r="F5" s="7" t="s">
        <v>170</v>
      </c>
      <c r="G5" s="22">
        <v>1</v>
      </c>
      <c r="H5" s="37">
        <v>1000</v>
      </c>
      <c r="I5" s="40">
        <f>PRODUCT(H5,2)</f>
        <v>2000</v>
      </c>
      <c r="J5" s="3"/>
      <c r="K5" s="3"/>
      <c r="L5" s="3">
        <v>6</v>
      </c>
      <c r="M5" s="3">
        <v>328</v>
      </c>
      <c r="N5" s="23">
        <v>2</v>
      </c>
      <c r="O5" s="3">
        <v>800</v>
      </c>
      <c r="P5" s="37">
        <f>SUM(K5,M5,O5)</f>
        <v>1128</v>
      </c>
      <c r="Q5" s="40">
        <f>PRODUCT(P5,1.5)</f>
        <v>1692</v>
      </c>
      <c r="R5" s="4"/>
      <c r="S5" s="4"/>
      <c r="T5" s="4"/>
      <c r="U5" s="4"/>
      <c r="V5" s="4"/>
      <c r="W5" s="4"/>
      <c r="X5" s="4"/>
      <c r="Y5" s="43"/>
      <c r="Z5" s="4"/>
      <c r="AA5" s="4"/>
      <c r="AB5" s="43"/>
      <c r="AC5" s="45">
        <f>SUM(I5,Q5,Y5,AB5)</f>
        <v>3692</v>
      </c>
    </row>
    <row r="6" spans="1:29" x14ac:dyDescent="0.3">
      <c r="A6" s="5">
        <v>2</v>
      </c>
      <c r="B6" s="47" t="s">
        <v>127</v>
      </c>
      <c r="C6" s="47" t="s">
        <v>21</v>
      </c>
      <c r="D6" s="47" t="s">
        <v>164</v>
      </c>
      <c r="E6" s="7">
        <v>35795</v>
      </c>
      <c r="F6" s="7" t="s">
        <v>170</v>
      </c>
      <c r="G6" s="3"/>
      <c r="H6" s="37">
        <v>0</v>
      </c>
      <c r="I6" s="40">
        <f>PRODUCT(H6,2)</f>
        <v>0</v>
      </c>
      <c r="J6" s="22">
        <v>1</v>
      </c>
      <c r="K6" s="3">
        <v>1000</v>
      </c>
      <c r="L6" s="3"/>
      <c r="M6" s="3"/>
      <c r="N6" s="22">
        <v>1</v>
      </c>
      <c r="O6" s="3">
        <v>1000</v>
      </c>
      <c r="P6" s="37">
        <f>SUM(K6,M6,O6)</f>
        <v>2000</v>
      </c>
      <c r="Q6" s="40">
        <f>PRODUCT(P6,1.5)</f>
        <v>3000</v>
      </c>
      <c r="R6" s="4"/>
      <c r="S6" s="4"/>
      <c r="T6" s="4"/>
      <c r="U6" s="4"/>
      <c r="V6" s="4"/>
      <c r="W6" s="4"/>
      <c r="X6" s="4"/>
      <c r="Y6" s="43"/>
      <c r="Z6" s="4"/>
      <c r="AA6" s="4"/>
      <c r="AB6" s="43"/>
      <c r="AC6" s="45">
        <f>SUM(I6,Q6,Y6,AB6)</f>
        <v>3000</v>
      </c>
    </row>
    <row r="7" spans="1:29" ht="15" thickBot="1" x14ac:dyDescent="0.35">
      <c r="A7" s="59">
        <v>3</v>
      </c>
      <c r="B7" s="60" t="s">
        <v>12</v>
      </c>
      <c r="C7" s="60" t="s">
        <v>126</v>
      </c>
      <c r="D7" s="60" t="s">
        <v>164</v>
      </c>
      <c r="E7" s="61">
        <v>38853</v>
      </c>
      <c r="F7" s="61" t="s">
        <v>171</v>
      </c>
      <c r="G7" s="62">
        <v>6</v>
      </c>
      <c r="H7" s="63">
        <v>328</v>
      </c>
      <c r="I7" s="64">
        <f>PRODUCT(H7,2)</f>
        <v>656</v>
      </c>
      <c r="J7" s="62">
        <v>38</v>
      </c>
      <c r="K7" s="62">
        <v>7</v>
      </c>
      <c r="L7" s="65">
        <v>1</v>
      </c>
      <c r="M7" s="62">
        <v>1000</v>
      </c>
      <c r="N7" s="62">
        <v>4</v>
      </c>
      <c r="O7" s="62">
        <v>512</v>
      </c>
      <c r="P7" s="63">
        <f>SUM(K7,M7,O7)</f>
        <v>1519</v>
      </c>
      <c r="Q7" s="64">
        <f>PRODUCT(P7,1.5)</f>
        <v>2278.5</v>
      </c>
      <c r="R7" s="66"/>
      <c r="S7" s="66"/>
      <c r="T7" s="66"/>
      <c r="U7" s="66"/>
      <c r="V7" s="66"/>
      <c r="W7" s="66"/>
      <c r="X7" s="66"/>
      <c r="Y7" s="67"/>
      <c r="Z7" s="66"/>
      <c r="AA7" s="66"/>
      <c r="AB7" s="67"/>
      <c r="AC7" s="68">
        <f>SUM(I7,Q7,Y7,AB7)</f>
        <v>2934.5</v>
      </c>
    </row>
    <row r="8" spans="1:29" x14ac:dyDescent="0.3">
      <c r="A8" s="49">
        <v>4</v>
      </c>
      <c r="B8" s="50" t="s">
        <v>57</v>
      </c>
      <c r="C8" s="50" t="s">
        <v>80</v>
      </c>
      <c r="D8" s="50" t="s">
        <v>167</v>
      </c>
      <c r="E8" s="51">
        <v>37255</v>
      </c>
      <c r="F8" s="51" t="s">
        <v>170</v>
      </c>
      <c r="G8" s="52">
        <v>2</v>
      </c>
      <c r="H8" s="53">
        <v>800</v>
      </c>
      <c r="I8" s="54">
        <f>PRODUCT(H8,2)</f>
        <v>1600</v>
      </c>
      <c r="J8" s="52">
        <v>3</v>
      </c>
      <c r="K8" s="55">
        <v>640</v>
      </c>
      <c r="L8" s="52">
        <v>3</v>
      </c>
      <c r="M8" s="55">
        <v>640</v>
      </c>
      <c r="N8" s="55">
        <v>9</v>
      </c>
      <c r="O8" s="55">
        <v>168</v>
      </c>
      <c r="P8" s="53">
        <f>SUM(K8,M8,O8)</f>
        <v>1448</v>
      </c>
      <c r="Q8" s="54">
        <f>PRODUCT(P8,1.5)</f>
        <v>2172</v>
      </c>
      <c r="R8" s="56"/>
      <c r="S8" s="56"/>
      <c r="T8" s="56"/>
      <c r="U8" s="56"/>
      <c r="V8" s="56"/>
      <c r="W8" s="56"/>
      <c r="X8" s="56"/>
      <c r="Y8" s="57"/>
      <c r="Z8" s="56"/>
      <c r="AA8" s="56"/>
      <c r="AB8" s="57"/>
      <c r="AC8" s="58">
        <f>SUM(I8,Q8,Y8,AB8)</f>
        <v>3772</v>
      </c>
    </row>
    <row r="9" spans="1:29" x14ac:dyDescent="0.3">
      <c r="A9" s="5">
        <v>5</v>
      </c>
      <c r="B9" s="48" t="s">
        <v>51</v>
      </c>
      <c r="C9" s="48" t="s">
        <v>21</v>
      </c>
      <c r="D9" s="48" t="s">
        <v>165</v>
      </c>
      <c r="E9" s="6">
        <v>36860</v>
      </c>
      <c r="F9" s="6" t="s">
        <v>170</v>
      </c>
      <c r="G9" s="3">
        <v>5</v>
      </c>
      <c r="H9" s="37">
        <v>410</v>
      </c>
      <c r="I9" s="40">
        <f>PRODUCT(H9,2)</f>
        <v>820</v>
      </c>
      <c r="J9" s="23">
        <v>2</v>
      </c>
      <c r="K9" s="3">
        <v>800</v>
      </c>
      <c r="L9" s="3">
        <v>8</v>
      </c>
      <c r="M9" s="3">
        <v>210</v>
      </c>
      <c r="N9" s="3">
        <v>5</v>
      </c>
      <c r="O9" s="3">
        <v>410</v>
      </c>
      <c r="P9" s="37">
        <f>SUM(K9,M9,O9)</f>
        <v>1420</v>
      </c>
      <c r="Q9" s="40">
        <f>PRODUCT(P9,1.5)</f>
        <v>2130</v>
      </c>
      <c r="R9" s="4"/>
      <c r="S9" s="4"/>
      <c r="T9" s="4"/>
      <c r="U9" s="4"/>
      <c r="V9" s="4"/>
      <c r="W9" s="4"/>
      <c r="X9" s="4"/>
      <c r="Y9" s="43"/>
      <c r="Z9" s="4"/>
      <c r="AA9" s="4"/>
      <c r="AB9" s="43"/>
      <c r="AC9" s="45">
        <f>SUM(I9,Q9,Y9,AB9)</f>
        <v>2950</v>
      </c>
    </row>
    <row r="10" spans="1:29" x14ac:dyDescent="0.3">
      <c r="A10" s="5">
        <v>6</v>
      </c>
      <c r="B10" s="48" t="s">
        <v>150</v>
      </c>
      <c r="C10" s="48" t="s">
        <v>23</v>
      </c>
      <c r="D10" s="48" t="s">
        <v>165</v>
      </c>
      <c r="E10" s="14">
        <v>38625</v>
      </c>
      <c r="F10" s="14" t="s">
        <v>171</v>
      </c>
      <c r="G10" s="3">
        <v>7</v>
      </c>
      <c r="H10" s="37">
        <v>262</v>
      </c>
      <c r="I10" s="40">
        <f>PRODUCT(H10,2)</f>
        <v>524</v>
      </c>
      <c r="J10" s="3">
        <v>4</v>
      </c>
      <c r="K10" s="3">
        <v>512</v>
      </c>
      <c r="L10" s="23">
        <v>2</v>
      </c>
      <c r="M10" s="3">
        <v>800</v>
      </c>
      <c r="N10" s="3">
        <v>11</v>
      </c>
      <c r="O10" s="3">
        <v>107</v>
      </c>
      <c r="P10" s="37">
        <f>SUM(K10,M10,O10)</f>
        <v>1419</v>
      </c>
      <c r="Q10" s="40">
        <f>PRODUCT(P10,1.5)</f>
        <v>2128.5</v>
      </c>
      <c r="R10" s="4"/>
      <c r="S10" s="4"/>
      <c r="T10" s="4"/>
      <c r="U10" s="4"/>
      <c r="V10" s="4"/>
      <c r="W10" s="4"/>
      <c r="X10" s="4"/>
      <c r="Y10" s="43"/>
      <c r="Z10" s="4"/>
      <c r="AA10" s="4"/>
      <c r="AB10" s="43"/>
      <c r="AC10" s="45">
        <f>SUM(I10,Q10,Y10,AB10)</f>
        <v>2652.5</v>
      </c>
    </row>
    <row r="11" spans="1:29" x14ac:dyDescent="0.3">
      <c r="A11" s="5">
        <v>7</v>
      </c>
      <c r="B11" s="48" t="s">
        <v>28</v>
      </c>
      <c r="C11" s="48" t="s">
        <v>29</v>
      </c>
      <c r="D11" s="48" t="s">
        <v>165</v>
      </c>
      <c r="E11" s="7">
        <v>37472</v>
      </c>
      <c r="F11" s="7" t="s">
        <v>170</v>
      </c>
      <c r="G11" s="3">
        <v>4</v>
      </c>
      <c r="H11" s="37">
        <v>512</v>
      </c>
      <c r="I11" s="40">
        <f>PRODUCT(H11,2)</f>
        <v>1024</v>
      </c>
      <c r="J11" s="3">
        <v>7</v>
      </c>
      <c r="K11" s="3">
        <v>262</v>
      </c>
      <c r="L11" s="3">
        <v>10</v>
      </c>
      <c r="M11" s="3">
        <v>134</v>
      </c>
      <c r="N11" s="23">
        <v>3</v>
      </c>
      <c r="O11" s="3">
        <v>640</v>
      </c>
      <c r="P11" s="37">
        <f>SUM(K11,M11,O11)</f>
        <v>1036</v>
      </c>
      <c r="Q11" s="40">
        <f>PRODUCT(P11,1.5)</f>
        <v>1554</v>
      </c>
      <c r="R11" s="4"/>
      <c r="S11" s="4"/>
      <c r="T11" s="4"/>
      <c r="U11" s="4"/>
      <c r="V11" s="4"/>
      <c r="W11" s="4"/>
      <c r="X11" s="4"/>
      <c r="Y11" s="43"/>
      <c r="Z11" s="4"/>
      <c r="AA11" s="4"/>
      <c r="AB11" s="43"/>
      <c r="AC11" s="45">
        <f>SUM(I11,Q11,Y11,AB11)</f>
        <v>2578</v>
      </c>
    </row>
    <row r="12" spans="1:29" ht="15" thickBot="1" x14ac:dyDescent="0.35">
      <c r="A12" s="59">
        <v>8</v>
      </c>
      <c r="B12" s="69" t="s">
        <v>22</v>
      </c>
      <c r="C12" s="69" t="s">
        <v>23</v>
      </c>
      <c r="D12" s="69" t="s">
        <v>166</v>
      </c>
      <c r="E12" s="70">
        <v>37026</v>
      </c>
      <c r="F12" s="70" t="s">
        <v>170</v>
      </c>
      <c r="G12" s="71">
        <v>3</v>
      </c>
      <c r="H12" s="63">
        <v>640</v>
      </c>
      <c r="I12" s="64">
        <f>PRODUCT(H12,2)</f>
        <v>1280</v>
      </c>
      <c r="J12" s="62">
        <v>21</v>
      </c>
      <c r="K12" s="62">
        <v>24</v>
      </c>
      <c r="L12" s="62">
        <v>5</v>
      </c>
      <c r="M12" s="62">
        <v>410</v>
      </c>
      <c r="N12" s="62">
        <v>13</v>
      </c>
      <c r="O12" s="62">
        <v>69</v>
      </c>
      <c r="P12" s="63">
        <f>SUM(K12,M12,O12)</f>
        <v>503</v>
      </c>
      <c r="Q12" s="64">
        <f>PRODUCT(P12,1.5)</f>
        <v>754.5</v>
      </c>
      <c r="R12" s="66"/>
      <c r="S12" s="66"/>
      <c r="T12" s="66"/>
      <c r="U12" s="66"/>
      <c r="V12" s="66"/>
      <c r="W12" s="66"/>
      <c r="X12" s="66"/>
      <c r="Y12" s="67"/>
      <c r="Z12" s="66"/>
      <c r="AA12" s="66"/>
      <c r="AB12" s="67"/>
      <c r="AC12" s="68">
        <f>SUM(I12,Q12,Y12,AB12)</f>
        <v>2034.5</v>
      </c>
    </row>
    <row r="13" spans="1:29" x14ac:dyDescent="0.3">
      <c r="A13" s="49">
        <v>9</v>
      </c>
      <c r="B13" s="56" t="s">
        <v>39</v>
      </c>
      <c r="C13" s="56" t="s">
        <v>14</v>
      </c>
      <c r="D13" s="56" t="s">
        <v>168</v>
      </c>
      <c r="E13" s="51">
        <v>37689</v>
      </c>
      <c r="F13" s="51" t="s">
        <v>170</v>
      </c>
      <c r="G13" s="55">
        <v>8</v>
      </c>
      <c r="H13" s="53">
        <v>210</v>
      </c>
      <c r="I13" s="54">
        <f>PRODUCT(H13,2)</f>
        <v>420</v>
      </c>
      <c r="J13" s="55">
        <v>6</v>
      </c>
      <c r="K13" s="55">
        <v>328</v>
      </c>
      <c r="L13" s="55">
        <v>9</v>
      </c>
      <c r="M13" s="55">
        <v>168</v>
      </c>
      <c r="N13" s="55">
        <v>7</v>
      </c>
      <c r="O13" s="55">
        <v>262</v>
      </c>
      <c r="P13" s="53">
        <f>SUM(K13,M13,O13)</f>
        <v>758</v>
      </c>
      <c r="Q13" s="54">
        <f>PRODUCT(P13,1.5)</f>
        <v>1137</v>
      </c>
      <c r="R13" s="56"/>
      <c r="S13" s="56"/>
      <c r="T13" s="56"/>
      <c r="U13" s="56"/>
      <c r="V13" s="56"/>
      <c r="W13" s="56"/>
      <c r="X13" s="56"/>
      <c r="Y13" s="57"/>
      <c r="Z13" s="56"/>
      <c r="AA13" s="56"/>
      <c r="AB13" s="57"/>
      <c r="AC13" s="58">
        <f>SUM(I13,Q13,Y13,AB13)</f>
        <v>1557</v>
      </c>
    </row>
    <row r="14" spans="1:29" x14ac:dyDescent="0.3">
      <c r="A14" s="5">
        <v>10</v>
      </c>
      <c r="B14" s="4" t="s">
        <v>32</v>
      </c>
      <c r="C14" s="4" t="s">
        <v>31</v>
      </c>
      <c r="D14" s="56" t="s">
        <v>168</v>
      </c>
      <c r="E14" s="7">
        <v>37206</v>
      </c>
      <c r="F14" s="7" t="s">
        <v>170</v>
      </c>
      <c r="G14" s="3">
        <v>16</v>
      </c>
      <c r="H14" s="37">
        <v>35</v>
      </c>
      <c r="I14" s="40">
        <f>PRODUCT(H14,2)</f>
        <v>70</v>
      </c>
      <c r="J14" s="3">
        <v>12</v>
      </c>
      <c r="K14" s="3">
        <v>86</v>
      </c>
      <c r="L14" s="3">
        <v>4</v>
      </c>
      <c r="M14" s="3">
        <v>512</v>
      </c>
      <c r="N14" s="3">
        <v>18</v>
      </c>
      <c r="O14" s="3">
        <v>27</v>
      </c>
      <c r="P14" s="37">
        <f>SUM(K14,M14,O14)</f>
        <v>625</v>
      </c>
      <c r="Q14" s="40">
        <f>PRODUCT(P14,1.5)</f>
        <v>937.5</v>
      </c>
      <c r="R14" s="4"/>
      <c r="S14" s="4"/>
      <c r="T14" s="4"/>
      <c r="U14" s="4"/>
      <c r="V14" s="4"/>
      <c r="W14" s="4"/>
      <c r="X14" s="4"/>
      <c r="Y14" s="43"/>
      <c r="Z14" s="4"/>
      <c r="AA14" s="4"/>
      <c r="AB14" s="43"/>
      <c r="AC14" s="45">
        <f>SUM(I14,Q14,Y14,AB14)</f>
        <v>1007.5</v>
      </c>
    </row>
    <row r="15" spans="1:29" x14ac:dyDescent="0.3">
      <c r="A15" s="5">
        <v>11</v>
      </c>
      <c r="B15" s="4" t="s">
        <v>148</v>
      </c>
      <c r="C15" s="4" t="s">
        <v>17</v>
      </c>
      <c r="D15" s="56" t="s">
        <v>168</v>
      </c>
      <c r="E15" s="14">
        <v>38114</v>
      </c>
      <c r="F15" s="14" t="s">
        <v>170</v>
      </c>
      <c r="G15" s="3">
        <v>10</v>
      </c>
      <c r="H15" s="37">
        <v>134</v>
      </c>
      <c r="I15" s="40">
        <f>PRODUCT(H15,2)</f>
        <v>268</v>
      </c>
      <c r="J15" s="3">
        <v>9</v>
      </c>
      <c r="K15" s="3">
        <v>168</v>
      </c>
      <c r="L15" s="3">
        <v>7</v>
      </c>
      <c r="M15" s="3">
        <v>262</v>
      </c>
      <c r="N15" s="3">
        <v>37</v>
      </c>
      <c r="O15" s="3">
        <v>8</v>
      </c>
      <c r="P15" s="37">
        <f>SUM(K15,M15,O15)</f>
        <v>438</v>
      </c>
      <c r="Q15" s="40">
        <f>PRODUCT(P15,1.5)</f>
        <v>657</v>
      </c>
      <c r="R15" s="4"/>
      <c r="S15" s="4"/>
      <c r="T15" s="4"/>
      <c r="U15" s="4"/>
      <c r="V15" s="4"/>
      <c r="W15" s="4"/>
      <c r="X15" s="4"/>
      <c r="Y15" s="43"/>
      <c r="Z15" s="4"/>
      <c r="AA15" s="4"/>
      <c r="AB15" s="43"/>
      <c r="AC15" s="45">
        <f>SUM(I15,Q15,Y15,AB15)</f>
        <v>925</v>
      </c>
    </row>
    <row r="16" spans="1:29" x14ac:dyDescent="0.3">
      <c r="A16" s="5">
        <v>12</v>
      </c>
      <c r="B16" s="4" t="s">
        <v>38</v>
      </c>
      <c r="C16" s="4" t="s">
        <v>13</v>
      </c>
      <c r="D16" s="56" t="s">
        <v>168</v>
      </c>
      <c r="E16" s="6">
        <v>37155</v>
      </c>
      <c r="F16" s="6" t="s">
        <v>170</v>
      </c>
      <c r="G16" s="3">
        <v>11</v>
      </c>
      <c r="H16" s="37">
        <v>107</v>
      </c>
      <c r="I16" s="40">
        <f>PRODUCT(H16,2)</f>
        <v>214</v>
      </c>
      <c r="J16" s="3">
        <v>8</v>
      </c>
      <c r="K16" s="3">
        <v>210</v>
      </c>
      <c r="L16" s="3">
        <v>19</v>
      </c>
      <c r="M16" s="3">
        <v>26</v>
      </c>
      <c r="N16" s="3">
        <v>10</v>
      </c>
      <c r="O16" s="3">
        <v>134</v>
      </c>
      <c r="P16" s="37">
        <f>SUM(K16,M16,O16)</f>
        <v>370</v>
      </c>
      <c r="Q16" s="40">
        <f>PRODUCT(P16,1.5)</f>
        <v>555</v>
      </c>
      <c r="R16" s="4"/>
      <c r="S16" s="4"/>
      <c r="T16" s="4"/>
      <c r="U16" s="4"/>
      <c r="V16" s="4"/>
      <c r="W16" s="4"/>
      <c r="X16" s="4"/>
      <c r="Y16" s="43"/>
      <c r="Z16" s="4"/>
      <c r="AA16" s="4"/>
      <c r="AB16" s="43"/>
      <c r="AC16" s="45">
        <f>SUM(I16,Q16,Y16,AB16)</f>
        <v>769</v>
      </c>
    </row>
    <row r="17" spans="1:29" x14ac:dyDescent="0.3">
      <c r="A17" s="5">
        <v>13</v>
      </c>
      <c r="B17" s="4" t="s">
        <v>16</v>
      </c>
      <c r="C17" s="4" t="s">
        <v>17</v>
      </c>
      <c r="D17" s="56" t="s">
        <v>168</v>
      </c>
      <c r="E17" s="6">
        <v>38141</v>
      </c>
      <c r="F17" s="6" t="s">
        <v>170</v>
      </c>
      <c r="G17" s="3">
        <v>18</v>
      </c>
      <c r="H17" s="37">
        <v>27</v>
      </c>
      <c r="I17" s="40">
        <f>PRODUCT(H17,2)</f>
        <v>54</v>
      </c>
      <c r="J17" s="3">
        <v>16</v>
      </c>
      <c r="K17" s="3">
        <v>35</v>
      </c>
      <c r="L17" s="3">
        <v>11</v>
      </c>
      <c r="M17" s="3">
        <v>107</v>
      </c>
      <c r="N17" s="3">
        <v>6</v>
      </c>
      <c r="O17" s="3">
        <v>328</v>
      </c>
      <c r="P17" s="37">
        <f>SUM(K17,M17,O17)</f>
        <v>470</v>
      </c>
      <c r="Q17" s="40">
        <f>PRODUCT(P17,1.5)</f>
        <v>705</v>
      </c>
      <c r="R17" s="4"/>
      <c r="S17" s="4"/>
      <c r="T17" s="4"/>
      <c r="U17" s="4"/>
      <c r="V17" s="4"/>
      <c r="W17" s="4"/>
      <c r="X17" s="4"/>
      <c r="Y17" s="43"/>
      <c r="Z17" s="4"/>
      <c r="AA17" s="4"/>
      <c r="AB17" s="43"/>
      <c r="AC17" s="45">
        <f>SUM(I17,Q17,Y17,AB17)</f>
        <v>759</v>
      </c>
    </row>
    <row r="18" spans="1:29" x14ac:dyDescent="0.3">
      <c r="A18" s="5">
        <v>14</v>
      </c>
      <c r="B18" s="4" t="s">
        <v>30</v>
      </c>
      <c r="C18" s="4" t="s">
        <v>13</v>
      </c>
      <c r="D18" s="56" t="s">
        <v>168</v>
      </c>
      <c r="E18" s="7">
        <v>38597</v>
      </c>
      <c r="F18" s="7" t="s">
        <v>171</v>
      </c>
      <c r="G18" s="3">
        <v>25</v>
      </c>
      <c r="H18" s="37">
        <v>20</v>
      </c>
      <c r="I18" s="40">
        <f>PRODUCT(H18,2)</f>
        <v>40</v>
      </c>
      <c r="J18" s="3">
        <v>5</v>
      </c>
      <c r="K18" s="3">
        <v>410</v>
      </c>
      <c r="L18" s="3">
        <v>23</v>
      </c>
      <c r="M18" s="3">
        <v>22</v>
      </c>
      <c r="N18" s="3">
        <v>25</v>
      </c>
      <c r="O18" s="3">
        <v>20</v>
      </c>
      <c r="P18" s="37">
        <f>SUM(K18,M18,O18)</f>
        <v>452</v>
      </c>
      <c r="Q18" s="40">
        <f>PRODUCT(P18,1.5)</f>
        <v>678</v>
      </c>
      <c r="R18" s="4"/>
      <c r="S18" s="4"/>
      <c r="T18" s="4"/>
      <c r="U18" s="4"/>
      <c r="V18" s="4"/>
      <c r="W18" s="4"/>
      <c r="X18" s="4"/>
      <c r="Y18" s="43"/>
      <c r="Z18" s="4"/>
      <c r="AA18" s="4"/>
      <c r="AB18" s="43"/>
      <c r="AC18" s="45">
        <f>SUM(I18,Q18,Y18,AB18)</f>
        <v>718</v>
      </c>
    </row>
    <row r="19" spans="1:29" x14ac:dyDescent="0.3">
      <c r="A19" s="5">
        <v>15</v>
      </c>
      <c r="B19" s="4" t="s">
        <v>60</v>
      </c>
      <c r="C19" s="4" t="s">
        <v>14</v>
      </c>
      <c r="D19" s="56" t="s">
        <v>168</v>
      </c>
      <c r="E19" s="7">
        <v>38002</v>
      </c>
      <c r="F19" s="7" t="s">
        <v>170</v>
      </c>
      <c r="G19" s="3">
        <v>12</v>
      </c>
      <c r="H19" s="37">
        <v>86</v>
      </c>
      <c r="I19" s="40">
        <f>PRODUCT(H19,2)</f>
        <v>172</v>
      </c>
      <c r="J19" s="3">
        <v>14</v>
      </c>
      <c r="K19" s="3">
        <v>55</v>
      </c>
      <c r="L19" s="3">
        <v>15</v>
      </c>
      <c r="M19" s="3">
        <v>44</v>
      </c>
      <c r="N19" s="3">
        <v>8</v>
      </c>
      <c r="O19" s="3">
        <v>210</v>
      </c>
      <c r="P19" s="37">
        <f>SUM(K19,M19,O19)</f>
        <v>309</v>
      </c>
      <c r="Q19" s="40">
        <f>PRODUCT(P19,1.5)</f>
        <v>463.5</v>
      </c>
      <c r="R19" s="4"/>
      <c r="S19" s="4"/>
      <c r="T19" s="4"/>
      <c r="U19" s="4"/>
      <c r="V19" s="4"/>
      <c r="W19" s="4"/>
      <c r="X19" s="4"/>
      <c r="Y19" s="43"/>
      <c r="Z19" s="4"/>
      <c r="AA19" s="4"/>
      <c r="AB19" s="43"/>
      <c r="AC19" s="45">
        <f>SUM(I19,Q19,Y19,AB19)</f>
        <v>635.5</v>
      </c>
    </row>
    <row r="20" spans="1:29" x14ac:dyDescent="0.3">
      <c r="A20" s="5">
        <v>16</v>
      </c>
      <c r="B20" s="4" t="s">
        <v>151</v>
      </c>
      <c r="C20" s="4" t="s">
        <v>14</v>
      </c>
      <c r="D20" s="56" t="s">
        <v>168</v>
      </c>
      <c r="E20" s="14">
        <v>36629</v>
      </c>
      <c r="F20" s="14" t="s">
        <v>170</v>
      </c>
      <c r="G20" s="3">
        <v>17</v>
      </c>
      <c r="H20" s="37">
        <v>28</v>
      </c>
      <c r="I20" s="40">
        <f>PRODUCT(H20,2)</f>
        <v>56</v>
      </c>
      <c r="J20" s="3">
        <v>10</v>
      </c>
      <c r="K20" s="3">
        <v>134</v>
      </c>
      <c r="L20" s="3"/>
      <c r="M20" s="3"/>
      <c r="N20" s="3">
        <v>12</v>
      </c>
      <c r="O20" s="3">
        <v>86</v>
      </c>
      <c r="P20" s="37">
        <f>SUM(K20,M20,O20)</f>
        <v>220</v>
      </c>
      <c r="Q20" s="40">
        <f>PRODUCT(P20,1.5)</f>
        <v>330</v>
      </c>
      <c r="R20" s="4"/>
      <c r="S20" s="4"/>
      <c r="T20" s="4"/>
      <c r="U20" s="4"/>
      <c r="V20" s="4"/>
      <c r="W20" s="4"/>
      <c r="X20" s="4"/>
      <c r="Y20" s="43"/>
      <c r="Z20" s="4"/>
      <c r="AA20" s="4"/>
      <c r="AB20" s="43"/>
      <c r="AC20" s="45">
        <f>SUM(I20,Q20,Y20,AB20)</f>
        <v>386</v>
      </c>
    </row>
    <row r="21" spans="1:29" x14ac:dyDescent="0.3">
      <c r="A21" s="5">
        <v>17</v>
      </c>
      <c r="B21" s="4" t="s">
        <v>62</v>
      </c>
      <c r="C21" s="4" t="s">
        <v>47</v>
      </c>
      <c r="D21" s="56" t="s">
        <v>168</v>
      </c>
      <c r="E21" s="7">
        <v>38617</v>
      </c>
      <c r="F21" s="7" t="s">
        <v>171</v>
      </c>
      <c r="G21" s="3">
        <v>9</v>
      </c>
      <c r="H21" s="37">
        <v>168</v>
      </c>
      <c r="I21" s="40">
        <f>PRODUCT(H21,2)</f>
        <v>336</v>
      </c>
      <c r="J21" s="3">
        <v>19</v>
      </c>
      <c r="K21" s="3">
        <v>26</v>
      </c>
      <c r="L21" s="3"/>
      <c r="M21" s="21"/>
      <c r="N21" s="3"/>
      <c r="O21" s="21"/>
      <c r="P21" s="37">
        <f>SUM(K21,M21,O21)</f>
        <v>26</v>
      </c>
      <c r="Q21" s="40">
        <f>PRODUCT(P21,1.5)</f>
        <v>39</v>
      </c>
      <c r="R21" s="4"/>
      <c r="S21" s="4"/>
      <c r="T21" s="4"/>
      <c r="U21" s="4"/>
      <c r="V21" s="4"/>
      <c r="W21" s="4"/>
      <c r="X21" s="4"/>
      <c r="Y21" s="43"/>
      <c r="Z21" s="4"/>
      <c r="AA21" s="4"/>
      <c r="AB21" s="43"/>
      <c r="AC21" s="45">
        <f>SUM(I21,Q21,Y21,AB21)</f>
        <v>375</v>
      </c>
    </row>
    <row r="22" spans="1:29" x14ac:dyDescent="0.3">
      <c r="A22" s="5">
        <v>18</v>
      </c>
      <c r="B22" s="4" t="s">
        <v>43</v>
      </c>
      <c r="C22" s="4" t="s">
        <v>31</v>
      </c>
      <c r="D22" s="56" t="s">
        <v>168</v>
      </c>
      <c r="E22" s="7">
        <v>38170</v>
      </c>
      <c r="F22" s="7" t="s">
        <v>170</v>
      </c>
      <c r="G22" s="3">
        <v>13</v>
      </c>
      <c r="H22" s="37">
        <v>69</v>
      </c>
      <c r="I22" s="40">
        <f>PRODUCT(H22,2)</f>
        <v>138</v>
      </c>
      <c r="J22" s="3">
        <v>23</v>
      </c>
      <c r="K22" s="3">
        <v>22</v>
      </c>
      <c r="L22" s="3">
        <v>12</v>
      </c>
      <c r="M22" s="3">
        <v>86</v>
      </c>
      <c r="N22" s="3">
        <v>26</v>
      </c>
      <c r="O22" s="3">
        <v>19</v>
      </c>
      <c r="P22" s="37">
        <f>SUM(K22,M22,O22)</f>
        <v>127</v>
      </c>
      <c r="Q22" s="40">
        <f>PRODUCT(P22,1.5)</f>
        <v>190.5</v>
      </c>
      <c r="R22" s="4"/>
      <c r="S22" s="4"/>
      <c r="T22" s="4"/>
      <c r="U22" s="4"/>
      <c r="V22" s="4"/>
      <c r="W22" s="4"/>
      <c r="X22" s="4"/>
      <c r="Y22" s="43"/>
      <c r="Z22" s="4"/>
      <c r="AA22" s="4"/>
      <c r="AB22" s="43"/>
      <c r="AC22" s="45">
        <f>SUM(I22,Q22,Y22,AB22)</f>
        <v>328.5</v>
      </c>
    </row>
    <row r="23" spans="1:29" x14ac:dyDescent="0.3">
      <c r="A23" s="5">
        <v>19</v>
      </c>
      <c r="B23" s="4" t="s">
        <v>33</v>
      </c>
      <c r="C23" s="4" t="s">
        <v>80</v>
      </c>
      <c r="D23" s="56" t="s">
        <v>168</v>
      </c>
      <c r="E23" s="7">
        <v>37378</v>
      </c>
      <c r="F23" s="7" t="s">
        <v>170</v>
      </c>
      <c r="G23" s="3">
        <v>14</v>
      </c>
      <c r="H23" s="37">
        <v>55</v>
      </c>
      <c r="I23" s="40">
        <f>PRODUCT(H23,2)</f>
        <v>110</v>
      </c>
      <c r="J23" s="3">
        <v>13</v>
      </c>
      <c r="K23" s="3">
        <v>69</v>
      </c>
      <c r="L23" s="3">
        <v>22</v>
      </c>
      <c r="M23" s="3">
        <v>23</v>
      </c>
      <c r="N23" s="3">
        <v>20</v>
      </c>
      <c r="O23" s="3">
        <v>25</v>
      </c>
      <c r="P23" s="37">
        <f>SUM(K23,M23,O23)</f>
        <v>117</v>
      </c>
      <c r="Q23" s="40">
        <f>PRODUCT(P23,1.5)</f>
        <v>175.5</v>
      </c>
      <c r="R23" s="4"/>
      <c r="S23" s="4"/>
      <c r="T23" s="4"/>
      <c r="U23" s="4"/>
      <c r="V23" s="4"/>
      <c r="W23" s="4"/>
      <c r="X23" s="4"/>
      <c r="Y23" s="43"/>
      <c r="Z23" s="4"/>
      <c r="AA23" s="4"/>
      <c r="AB23" s="43"/>
      <c r="AC23" s="45">
        <f>SUM(I23,Q23,Y23,AB23)</f>
        <v>285.5</v>
      </c>
    </row>
    <row r="24" spans="1:29" x14ac:dyDescent="0.3">
      <c r="A24" s="5">
        <v>20</v>
      </c>
      <c r="B24" s="4" t="s">
        <v>50</v>
      </c>
      <c r="C24" s="4" t="s">
        <v>17</v>
      </c>
      <c r="D24" s="56" t="s">
        <v>168</v>
      </c>
      <c r="E24" s="6">
        <v>38183</v>
      </c>
      <c r="F24" s="6" t="s">
        <v>170</v>
      </c>
      <c r="G24" s="3">
        <v>22</v>
      </c>
      <c r="H24" s="37">
        <v>23</v>
      </c>
      <c r="I24" s="40">
        <f>PRODUCT(H24,2)</f>
        <v>46</v>
      </c>
      <c r="J24" s="3">
        <v>11</v>
      </c>
      <c r="K24" s="3">
        <v>107</v>
      </c>
      <c r="L24" s="3">
        <v>17</v>
      </c>
      <c r="M24" s="3">
        <v>28</v>
      </c>
      <c r="N24" s="3">
        <v>23</v>
      </c>
      <c r="O24" s="3">
        <v>22</v>
      </c>
      <c r="P24" s="37">
        <f>SUM(K24,M24,O24)</f>
        <v>157</v>
      </c>
      <c r="Q24" s="40">
        <f>PRODUCT(P24,1.5)</f>
        <v>235.5</v>
      </c>
      <c r="R24" s="4"/>
      <c r="S24" s="4"/>
      <c r="T24" s="4"/>
      <c r="U24" s="4"/>
      <c r="V24" s="4"/>
      <c r="W24" s="4"/>
      <c r="X24" s="4"/>
      <c r="Y24" s="43"/>
      <c r="Z24" s="4"/>
      <c r="AA24" s="4"/>
      <c r="AB24" s="43"/>
      <c r="AC24" s="45">
        <f>SUM(I24,Q24,Y24,AB24)</f>
        <v>281.5</v>
      </c>
    </row>
    <row r="25" spans="1:29" x14ac:dyDescent="0.3">
      <c r="A25" s="5">
        <v>21</v>
      </c>
      <c r="B25" s="4" t="s">
        <v>55</v>
      </c>
      <c r="C25" s="4" t="s">
        <v>14</v>
      </c>
      <c r="D25" s="56" t="s">
        <v>168</v>
      </c>
      <c r="E25" s="6">
        <v>36629</v>
      </c>
      <c r="F25" s="6" t="s">
        <v>170</v>
      </c>
      <c r="G25" s="3">
        <v>20</v>
      </c>
      <c r="H25" s="37">
        <v>25</v>
      </c>
      <c r="I25" s="40">
        <f>PRODUCT(H25,2)</f>
        <v>50</v>
      </c>
      <c r="J25" s="3">
        <v>15</v>
      </c>
      <c r="K25" s="3">
        <v>44</v>
      </c>
      <c r="L25" s="3">
        <v>16</v>
      </c>
      <c r="M25" s="3">
        <v>35</v>
      </c>
      <c r="N25" s="3">
        <v>15</v>
      </c>
      <c r="O25" s="3">
        <v>44</v>
      </c>
      <c r="P25" s="37">
        <f>SUM(K25,M25,O25)</f>
        <v>123</v>
      </c>
      <c r="Q25" s="40">
        <f>PRODUCT(P25,1.5)</f>
        <v>184.5</v>
      </c>
      <c r="R25" s="4"/>
      <c r="S25" s="4"/>
      <c r="T25" s="4"/>
      <c r="U25" s="4"/>
      <c r="V25" s="4"/>
      <c r="W25" s="4"/>
      <c r="X25" s="4"/>
      <c r="Y25" s="43"/>
      <c r="Z25" s="4"/>
      <c r="AA25" s="4"/>
      <c r="AB25" s="43"/>
      <c r="AC25" s="45">
        <f>SUM(I25,Q25,Y25,AB25)</f>
        <v>234.5</v>
      </c>
    </row>
    <row r="26" spans="1:29" x14ac:dyDescent="0.3">
      <c r="A26" s="5">
        <v>22</v>
      </c>
      <c r="B26" s="15" t="s">
        <v>19</v>
      </c>
      <c r="C26" s="4" t="s">
        <v>17</v>
      </c>
      <c r="D26" s="56" t="s">
        <v>168</v>
      </c>
      <c r="E26" s="7">
        <v>38201</v>
      </c>
      <c r="F26" s="7" t="s">
        <v>170</v>
      </c>
      <c r="G26" s="3">
        <v>15</v>
      </c>
      <c r="H26" s="37">
        <v>44</v>
      </c>
      <c r="I26" s="40">
        <f>PRODUCT(H26,2)</f>
        <v>88</v>
      </c>
      <c r="J26" s="3">
        <v>22</v>
      </c>
      <c r="K26" s="3">
        <v>23</v>
      </c>
      <c r="L26" s="3">
        <v>21</v>
      </c>
      <c r="M26" s="3">
        <v>24</v>
      </c>
      <c r="N26" s="3">
        <v>21</v>
      </c>
      <c r="O26" s="3">
        <v>24</v>
      </c>
      <c r="P26" s="37">
        <f>SUM(K26,M26,O26)</f>
        <v>71</v>
      </c>
      <c r="Q26" s="40">
        <f>PRODUCT(P26,1.5)</f>
        <v>106.5</v>
      </c>
      <c r="R26" s="4"/>
      <c r="S26" s="4"/>
      <c r="T26" s="4"/>
      <c r="U26" s="4"/>
      <c r="V26" s="4"/>
      <c r="W26" s="4"/>
      <c r="X26" s="4"/>
      <c r="Y26" s="43"/>
      <c r="Z26" s="4"/>
      <c r="AA26" s="4"/>
      <c r="AB26" s="43"/>
      <c r="AC26" s="45">
        <f>SUM(I26,Q26,Y26,AB26)</f>
        <v>194.5</v>
      </c>
    </row>
    <row r="27" spans="1:29" x14ac:dyDescent="0.3">
      <c r="A27" s="5">
        <v>23</v>
      </c>
      <c r="B27" s="4" t="s">
        <v>129</v>
      </c>
      <c r="C27" s="4" t="s">
        <v>21</v>
      </c>
      <c r="D27" s="56" t="s">
        <v>168</v>
      </c>
      <c r="E27" s="6">
        <v>38552</v>
      </c>
      <c r="F27" s="6" t="s">
        <v>171</v>
      </c>
      <c r="G27" s="3"/>
      <c r="H27" s="37">
        <v>0</v>
      </c>
      <c r="I27" s="40">
        <f>PRODUCT(H27,2)</f>
        <v>0</v>
      </c>
      <c r="J27" s="3">
        <v>18</v>
      </c>
      <c r="K27" s="3">
        <v>27</v>
      </c>
      <c r="L27" s="3">
        <v>13</v>
      </c>
      <c r="M27" s="3">
        <v>69</v>
      </c>
      <c r="N27" s="3">
        <v>17</v>
      </c>
      <c r="O27" s="3">
        <v>28</v>
      </c>
      <c r="P27" s="37">
        <f>SUM(K27,M27,O27)</f>
        <v>124</v>
      </c>
      <c r="Q27" s="40">
        <f>PRODUCT(P27,1.5)</f>
        <v>186</v>
      </c>
      <c r="R27" s="4"/>
      <c r="S27" s="4"/>
      <c r="T27" s="4"/>
      <c r="U27" s="4"/>
      <c r="V27" s="4"/>
      <c r="W27" s="4"/>
      <c r="X27" s="4"/>
      <c r="Y27" s="43"/>
      <c r="Z27" s="4"/>
      <c r="AA27" s="4"/>
      <c r="AB27" s="43"/>
      <c r="AC27" s="45">
        <f>SUM(I27,Q27,Y27,AB27)</f>
        <v>186</v>
      </c>
    </row>
    <row r="28" spans="1:29" x14ac:dyDescent="0.3">
      <c r="A28" s="5">
        <v>24</v>
      </c>
      <c r="B28" s="4" t="s">
        <v>59</v>
      </c>
      <c r="C28" s="4" t="s">
        <v>11</v>
      </c>
      <c r="D28" s="56" t="s">
        <v>168</v>
      </c>
      <c r="E28" s="6">
        <v>37574</v>
      </c>
      <c r="F28" s="6" t="s">
        <v>170</v>
      </c>
      <c r="G28" s="3">
        <v>19</v>
      </c>
      <c r="H28" s="37">
        <v>26</v>
      </c>
      <c r="I28" s="40">
        <f>PRODUCT(H28,2)</f>
        <v>52</v>
      </c>
      <c r="J28" s="3">
        <v>17</v>
      </c>
      <c r="K28" s="3">
        <v>28</v>
      </c>
      <c r="L28" s="3">
        <v>20</v>
      </c>
      <c r="M28" s="3">
        <v>25</v>
      </c>
      <c r="N28" s="3">
        <v>16</v>
      </c>
      <c r="O28" s="3">
        <v>35</v>
      </c>
      <c r="P28" s="37">
        <f>SUM(K28,M28,O28)</f>
        <v>88</v>
      </c>
      <c r="Q28" s="40">
        <f>PRODUCT(P28,1.5)</f>
        <v>132</v>
      </c>
      <c r="R28" s="4"/>
      <c r="S28" s="4"/>
      <c r="T28" s="4"/>
      <c r="U28" s="4"/>
      <c r="V28" s="4"/>
      <c r="W28" s="4"/>
      <c r="X28" s="4"/>
      <c r="Y28" s="43"/>
      <c r="Z28" s="4"/>
      <c r="AA28" s="4"/>
      <c r="AB28" s="43"/>
      <c r="AC28" s="45">
        <f>SUM(I28,Q28,Y28,AB28)</f>
        <v>184</v>
      </c>
    </row>
    <row r="29" spans="1:29" x14ac:dyDescent="0.3">
      <c r="A29" s="5">
        <v>25</v>
      </c>
      <c r="B29" s="4" t="s">
        <v>61</v>
      </c>
      <c r="C29" s="4" t="s">
        <v>130</v>
      </c>
      <c r="D29" s="56" t="s">
        <v>168</v>
      </c>
      <c r="E29" s="7">
        <v>37678</v>
      </c>
      <c r="F29" s="7" t="s">
        <v>170</v>
      </c>
      <c r="G29" s="3">
        <v>21</v>
      </c>
      <c r="H29" s="37">
        <v>24</v>
      </c>
      <c r="I29" s="40">
        <f>PRODUCT(H29,2)</f>
        <v>48</v>
      </c>
      <c r="J29" s="3">
        <v>38</v>
      </c>
      <c r="K29" s="3">
        <v>7</v>
      </c>
      <c r="L29" s="3">
        <v>38</v>
      </c>
      <c r="M29" s="3">
        <v>7</v>
      </c>
      <c r="N29" s="3">
        <v>14</v>
      </c>
      <c r="O29" s="3">
        <v>55</v>
      </c>
      <c r="P29" s="37">
        <f>SUM(K29,M29,O29)</f>
        <v>69</v>
      </c>
      <c r="Q29" s="40">
        <f>PRODUCT(P29,1.5)</f>
        <v>103.5</v>
      </c>
      <c r="R29" s="4"/>
      <c r="S29" s="4"/>
      <c r="T29" s="4"/>
      <c r="U29" s="4"/>
      <c r="V29" s="4"/>
      <c r="W29" s="4"/>
      <c r="X29" s="4"/>
      <c r="Y29" s="43"/>
      <c r="Z29" s="4"/>
      <c r="AA29" s="4"/>
      <c r="AB29" s="43"/>
      <c r="AC29" s="45">
        <f>SUM(I29,Q29,Y29,AB29)</f>
        <v>151.5</v>
      </c>
    </row>
    <row r="30" spans="1:29" x14ac:dyDescent="0.3">
      <c r="A30" s="5">
        <v>26</v>
      </c>
      <c r="B30" s="4" t="s">
        <v>54</v>
      </c>
      <c r="C30" s="4" t="s">
        <v>11</v>
      </c>
      <c r="D30" s="56" t="s">
        <v>168</v>
      </c>
      <c r="E30" s="6">
        <v>38752</v>
      </c>
      <c r="F30" s="6" t="s">
        <v>171</v>
      </c>
      <c r="G30" s="3">
        <v>33</v>
      </c>
      <c r="H30" s="37">
        <v>12</v>
      </c>
      <c r="I30" s="40">
        <f>PRODUCT(H30,2)</f>
        <v>24</v>
      </c>
      <c r="J30" s="3">
        <v>28</v>
      </c>
      <c r="K30" s="3">
        <v>17</v>
      </c>
      <c r="L30" s="3">
        <v>25</v>
      </c>
      <c r="M30" s="3">
        <v>20</v>
      </c>
      <c r="N30" s="3">
        <v>19</v>
      </c>
      <c r="O30" s="3">
        <v>26</v>
      </c>
      <c r="P30" s="37">
        <f>SUM(K30,M30,O30)</f>
        <v>63</v>
      </c>
      <c r="Q30" s="40">
        <f>PRODUCT(P30,1.5)</f>
        <v>94.5</v>
      </c>
      <c r="R30" s="4"/>
      <c r="S30" s="4"/>
      <c r="T30" s="4"/>
      <c r="U30" s="4"/>
      <c r="V30" s="4"/>
      <c r="W30" s="4"/>
      <c r="X30" s="4"/>
      <c r="Y30" s="43"/>
      <c r="Z30" s="4"/>
      <c r="AA30" s="4"/>
      <c r="AB30" s="43"/>
      <c r="AC30" s="45">
        <f>SUM(I30,Q30,Y30,AB30)</f>
        <v>118.5</v>
      </c>
    </row>
    <row r="31" spans="1:29" x14ac:dyDescent="0.3">
      <c r="A31" s="5">
        <v>27</v>
      </c>
      <c r="B31" s="15" t="s">
        <v>20</v>
      </c>
      <c r="C31" s="4" t="s">
        <v>21</v>
      </c>
      <c r="D31" s="56" t="s">
        <v>168</v>
      </c>
      <c r="E31" s="7">
        <v>37389</v>
      </c>
      <c r="F31" s="7" t="s">
        <v>170</v>
      </c>
      <c r="G31" s="3">
        <v>41</v>
      </c>
      <c r="H31" s="37">
        <v>4</v>
      </c>
      <c r="I31" s="40">
        <f>PRODUCT(H31,2)</f>
        <v>8</v>
      </c>
      <c r="J31" s="3">
        <v>20</v>
      </c>
      <c r="K31" s="3">
        <v>25</v>
      </c>
      <c r="L31" s="3">
        <v>18</v>
      </c>
      <c r="M31" s="3">
        <v>27</v>
      </c>
      <c r="N31" s="3">
        <v>24</v>
      </c>
      <c r="O31" s="3">
        <v>21</v>
      </c>
      <c r="P31" s="37">
        <f>SUM(K31,M31,O31)</f>
        <v>73</v>
      </c>
      <c r="Q31" s="40">
        <f>PRODUCT(P31,1.5)</f>
        <v>109.5</v>
      </c>
      <c r="R31" s="4"/>
      <c r="S31" s="4"/>
      <c r="T31" s="4"/>
      <c r="U31" s="4"/>
      <c r="V31" s="4"/>
      <c r="W31" s="4"/>
      <c r="X31" s="4"/>
      <c r="Y31" s="43"/>
      <c r="Z31" s="4"/>
      <c r="AA31" s="4"/>
      <c r="AB31" s="43"/>
      <c r="AC31" s="45">
        <f>SUM(I31,Q31,Y31,AB31)</f>
        <v>117.5</v>
      </c>
    </row>
    <row r="32" spans="1:29" x14ac:dyDescent="0.3">
      <c r="A32" s="5">
        <v>28</v>
      </c>
      <c r="B32" s="4" t="s">
        <v>45</v>
      </c>
      <c r="C32" s="4" t="s">
        <v>31</v>
      </c>
      <c r="D32" s="56" t="s">
        <v>168</v>
      </c>
      <c r="E32" s="6">
        <v>38541</v>
      </c>
      <c r="F32" s="6" t="s">
        <v>171</v>
      </c>
      <c r="G32" s="3">
        <v>23</v>
      </c>
      <c r="H32" s="37">
        <v>22</v>
      </c>
      <c r="I32" s="40">
        <f>PRODUCT(H32,2)</f>
        <v>44</v>
      </c>
      <c r="J32" s="3"/>
      <c r="K32" s="3"/>
      <c r="L32" s="3">
        <v>26</v>
      </c>
      <c r="M32" s="3">
        <v>19</v>
      </c>
      <c r="N32" s="3">
        <v>22</v>
      </c>
      <c r="O32" s="3">
        <v>23</v>
      </c>
      <c r="P32" s="37">
        <f>SUM(K32,M32,O32)</f>
        <v>42</v>
      </c>
      <c r="Q32" s="40">
        <f>PRODUCT(P32,1.5)</f>
        <v>63</v>
      </c>
      <c r="R32" s="4"/>
      <c r="S32" s="4"/>
      <c r="T32" s="4"/>
      <c r="U32" s="4"/>
      <c r="V32" s="4"/>
      <c r="W32" s="4"/>
      <c r="X32" s="4"/>
      <c r="Y32" s="43"/>
      <c r="Z32" s="4"/>
      <c r="AA32" s="4"/>
      <c r="AB32" s="43"/>
      <c r="AC32" s="45">
        <f>SUM(I32,Q32,Y32,AB32)</f>
        <v>107</v>
      </c>
    </row>
    <row r="33" spans="1:29" x14ac:dyDescent="0.3">
      <c r="A33" s="5">
        <v>29</v>
      </c>
      <c r="B33" s="4" t="s">
        <v>25</v>
      </c>
      <c r="C33" s="4" t="s">
        <v>9</v>
      </c>
      <c r="D33" s="56" t="s">
        <v>168</v>
      </c>
      <c r="E33" s="7">
        <v>38404</v>
      </c>
      <c r="F33" s="7" t="s">
        <v>170</v>
      </c>
      <c r="G33" s="3"/>
      <c r="H33" s="37">
        <v>0</v>
      </c>
      <c r="I33" s="40">
        <f>PRODUCT(H33,2)</f>
        <v>0</v>
      </c>
      <c r="J33" s="3">
        <v>27</v>
      </c>
      <c r="K33" s="3">
        <v>18</v>
      </c>
      <c r="L33" s="3">
        <v>24</v>
      </c>
      <c r="M33" s="3">
        <v>21</v>
      </c>
      <c r="N33" s="3">
        <v>27</v>
      </c>
      <c r="O33" s="3">
        <v>18</v>
      </c>
      <c r="P33" s="37">
        <f>SUM(K33,M33,O33)</f>
        <v>57</v>
      </c>
      <c r="Q33" s="40">
        <f>PRODUCT(P33,1.5)</f>
        <v>85.5</v>
      </c>
      <c r="R33" s="4"/>
      <c r="S33" s="4"/>
      <c r="T33" s="4"/>
      <c r="U33" s="4"/>
      <c r="V33" s="4"/>
      <c r="W33" s="4"/>
      <c r="X33" s="4"/>
      <c r="Y33" s="43"/>
      <c r="Z33" s="4"/>
      <c r="AA33" s="4"/>
      <c r="AB33" s="43"/>
      <c r="AC33" s="45">
        <f>SUM(I33,Q33,Y33,AB33)</f>
        <v>85.5</v>
      </c>
    </row>
    <row r="34" spans="1:29" x14ac:dyDescent="0.3">
      <c r="A34" s="5">
        <v>30</v>
      </c>
      <c r="B34" s="4" t="s">
        <v>48</v>
      </c>
      <c r="C34" s="4" t="s">
        <v>14</v>
      </c>
      <c r="D34" s="56" t="s">
        <v>168</v>
      </c>
      <c r="E34" s="6">
        <v>38490</v>
      </c>
      <c r="F34" s="6" t="s">
        <v>170</v>
      </c>
      <c r="G34" s="3"/>
      <c r="H34" s="37">
        <v>0</v>
      </c>
      <c r="I34" s="40">
        <f>PRODUCT(H34,2)</f>
        <v>0</v>
      </c>
      <c r="J34" s="3"/>
      <c r="K34" s="21"/>
      <c r="L34" s="3">
        <v>14</v>
      </c>
      <c r="M34" s="3">
        <v>55</v>
      </c>
      <c r="N34" s="3"/>
      <c r="O34" s="3"/>
      <c r="P34" s="37">
        <f>SUM(K34,M34,O34)</f>
        <v>55</v>
      </c>
      <c r="Q34" s="40">
        <f>PRODUCT(P34,1.5)</f>
        <v>82.5</v>
      </c>
      <c r="R34" s="4"/>
      <c r="S34" s="4"/>
      <c r="T34" s="4"/>
      <c r="U34" s="4"/>
      <c r="V34" s="4"/>
      <c r="W34" s="4"/>
      <c r="X34" s="4"/>
      <c r="Y34" s="43"/>
      <c r="Z34" s="4"/>
      <c r="AA34" s="4"/>
      <c r="AB34" s="43"/>
      <c r="AC34" s="45">
        <f>SUM(I34,Q34,Y34,AB34)</f>
        <v>82.5</v>
      </c>
    </row>
    <row r="35" spans="1:29" x14ac:dyDescent="0.3">
      <c r="A35" s="5">
        <v>31</v>
      </c>
      <c r="B35" s="4" t="s">
        <v>40</v>
      </c>
      <c r="C35" s="4" t="s">
        <v>18</v>
      </c>
      <c r="D35" s="56" t="s">
        <v>168</v>
      </c>
      <c r="E35" s="6">
        <v>38852</v>
      </c>
      <c r="F35" s="6" t="s">
        <v>171</v>
      </c>
      <c r="G35" s="3">
        <v>38</v>
      </c>
      <c r="H35" s="37">
        <v>7</v>
      </c>
      <c r="I35" s="40">
        <f>PRODUCT(H35,2)</f>
        <v>14</v>
      </c>
      <c r="J35" s="3">
        <v>32</v>
      </c>
      <c r="K35" s="3">
        <v>13</v>
      </c>
      <c r="L35" s="3">
        <v>30</v>
      </c>
      <c r="M35" s="3">
        <v>15</v>
      </c>
      <c r="N35" s="3">
        <v>31</v>
      </c>
      <c r="O35" s="3">
        <v>14</v>
      </c>
      <c r="P35" s="37">
        <f>SUM(K35,M35,O35)</f>
        <v>42</v>
      </c>
      <c r="Q35" s="40">
        <f>PRODUCT(P35,1.5)</f>
        <v>63</v>
      </c>
      <c r="R35" s="4"/>
      <c r="S35" s="4"/>
      <c r="T35" s="4"/>
      <c r="U35" s="4"/>
      <c r="V35" s="4"/>
      <c r="W35" s="4"/>
      <c r="X35" s="4"/>
      <c r="Y35" s="43"/>
      <c r="Z35" s="4"/>
      <c r="AA35" s="4"/>
      <c r="AB35" s="43"/>
      <c r="AC35" s="45">
        <f>SUM(I35,Q35,Y35,AB35)</f>
        <v>77</v>
      </c>
    </row>
    <row r="36" spans="1:29" x14ac:dyDescent="0.3">
      <c r="A36" s="5">
        <v>32</v>
      </c>
      <c r="B36" s="4" t="s">
        <v>121</v>
      </c>
      <c r="C36" s="4" t="s">
        <v>80</v>
      </c>
      <c r="D36" s="56" t="s">
        <v>168</v>
      </c>
      <c r="E36" s="6">
        <v>38540</v>
      </c>
      <c r="F36" s="6" t="s">
        <v>171</v>
      </c>
      <c r="G36" s="3">
        <v>37</v>
      </c>
      <c r="H36" s="37">
        <v>8</v>
      </c>
      <c r="I36" s="40">
        <f>PRODUCT(H36,2)</f>
        <v>16</v>
      </c>
      <c r="J36" s="3">
        <v>29</v>
      </c>
      <c r="K36" s="3">
        <v>16</v>
      </c>
      <c r="L36" s="3">
        <v>38</v>
      </c>
      <c r="M36" s="3">
        <v>7</v>
      </c>
      <c r="N36" s="3">
        <v>28</v>
      </c>
      <c r="O36" s="3">
        <v>17</v>
      </c>
      <c r="P36" s="37">
        <f>SUM(K36,M36,O36)</f>
        <v>40</v>
      </c>
      <c r="Q36" s="40">
        <f>PRODUCT(P36,1.5)</f>
        <v>60</v>
      </c>
      <c r="R36" s="4"/>
      <c r="S36" s="4"/>
      <c r="T36" s="4"/>
      <c r="U36" s="4"/>
      <c r="V36" s="4"/>
      <c r="W36" s="4"/>
      <c r="X36" s="4"/>
      <c r="Y36" s="43"/>
      <c r="Z36" s="4"/>
      <c r="AA36" s="4"/>
      <c r="AB36" s="43"/>
      <c r="AC36" s="45">
        <f>SUM(I36,Q36,Y36,AB36)</f>
        <v>76</v>
      </c>
    </row>
    <row r="37" spans="1:29" x14ac:dyDescent="0.3">
      <c r="A37" s="5">
        <v>33</v>
      </c>
      <c r="B37" s="4" t="s">
        <v>65</v>
      </c>
      <c r="C37" s="4" t="s">
        <v>56</v>
      </c>
      <c r="D37" s="56" t="s">
        <v>168</v>
      </c>
      <c r="E37" s="7">
        <v>38551</v>
      </c>
      <c r="F37" s="7" t="s">
        <v>171</v>
      </c>
      <c r="G37" s="3"/>
      <c r="H37" s="37">
        <v>0</v>
      </c>
      <c r="I37" s="40">
        <f>PRODUCT(H37,2)</f>
        <v>0</v>
      </c>
      <c r="J37" s="3">
        <v>31</v>
      </c>
      <c r="K37" s="3">
        <v>14</v>
      </c>
      <c r="L37" s="3">
        <v>27</v>
      </c>
      <c r="M37" s="3">
        <v>18</v>
      </c>
      <c r="N37" s="3">
        <v>30</v>
      </c>
      <c r="O37" s="3">
        <v>15</v>
      </c>
      <c r="P37" s="37">
        <f>SUM(K37,M37,O37)</f>
        <v>47</v>
      </c>
      <c r="Q37" s="40">
        <f>PRODUCT(P37,1.5)</f>
        <v>70.5</v>
      </c>
      <c r="R37" s="4"/>
      <c r="S37" s="4"/>
      <c r="T37" s="4"/>
      <c r="U37" s="4"/>
      <c r="V37" s="4"/>
      <c r="W37" s="4"/>
      <c r="X37" s="4"/>
      <c r="Y37" s="43"/>
      <c r="Z37" s="4"/>
      <c r="AA37" s="4"/>
      <c r="AB37" s="43"/>
      <c r="AC37" s="45">
        <f>SUM(I37,Q37,Y37,AB37)</f>
        <v>70.5</v>
      </c>
    </row>
    <row r="38" spans="1:29" x14ac:dyDescent="0.3">
      <c r="A38" s="5">
        <v>34</v>
      </c>
      <c r="B38" s="4" t="s">
        <v>149</v>
      </c>
      <c r="C38" s="4" t="s">
        <v>37</v>
      </c>
      <c r="D38" s="56" t="s">
        <v>168</v>
      </c>
      <c r="E38" s="14">
        <v>38787</v>
      </c>
      <c r="F38" s="14" t="s">
        <v>171</v>
      </c>
      <c r="G38" s="3"/>
      <c r="H38" s="37">
        <v>0</v>
      </c>
      <c r="I38" s="40">
        <f>PRODUCT(H38,2)</f>
        <v>0</v>
      </c>
      <c r="J38" s="3">
        <v>24</v>
      </c>
      <c r="K38" s="3">
        <v>21</v>
      </c>
      <c r="L38" s="3">
        <v>31</v>
      </c>
      <c r="M38" s="3">
        <v>14</v>
      </c>
      <c r="N38" s="3">
        <v>35</v>
      </c>
      <c r="O38" s="3">
        <v>10</v>
      </c>
      <c r="P38" s="37">
        <f>SUM(K38,M38,O38)</f>
        <v>45</v>
      </c>
      <c r="Q38" s="40">
        <f>PRODUCT(P38,1.5)</f>
        <v>67.5</v>
      </c>
      <c r="R38" s="4"/>
      <c r="S38" s="4"/>
      <c r="T38" s="4"/>
      <c r="U38" s="4"/>
      <c r="V38" s="4"/>
      <c r="W38" s="4"/>
      <c r="X38" s="4"/>
      <c r="Y38" s="43"/>
      <c r="Z38" s="4"/>
      <c r="AA38" s="4"/>
      <c r="AB38" s="43"/>
      <c r="AC38" s="45">
        <f>SUM(I38,Q38,Y38,AB38)</f>
        <v>67.5</v>
      </c>
    </row>
    <row r="39" spans="1:29" x14ac:dyDescent="0.3">
      <c r="A39" s="5">
        <v>35</v>
      </c>
      <c r="B39" s="4" t="s">
        <v>58</v>
      </c>
      <c r="C39" s="4" t="s">
        <v>13</v>
      </c>
      <c r="D39" s="56" t="s">
        <v>168</v>
      </c>
      <c r="E39" s="6">
        <v>38659</v>
      </c>
      <c r="F39" s="6" t="s">
        <v>171</v>
      </c>
      <c r="G39" s="3"/>
      <c r="H39" s="37">
        <v>0</v>
      </c>
      <c r="I39" s="40">
        <f>PRODUCT(H39,2)</f>
        <v>0</v>
      </c>
      <c r="J39" s="3">
        <v>25</v>
      </c>
      <c r="K39" s="3">
        <v>20</v>
      </c>
      <c r="L39" s="3">
        <v>28</v>
      </c>
      <c r="M39" s="3">
        <v>17</v>
      </c>
      <c r="N39" s="3">
        <v>37</v>
      </c>
      <c r="O39" s="3">
        <v>8</v>
      </c>
      <c r="P39" s="37">
        <f>SUM(K39,M39,O39)</f>
        <v>45</v>
      </c>
      <c r="Q39" s="40">
        <f>PRODUCT(P39,1.5)</f>
        <v>67.5</v>
      </c>
      <c r="R39" s="4"/>
      <c r="S39" s="4"/>
      <c r="T39" s="4"/>
      <c r="U39" s="4"/>
      <c r="V39" s="4"/>
      <c r="W39" s="4"/>
      <c r="X39" s="4"/>
      <c r="Y39" s="43"/>
      <c r="Z39" s="4"/>
      <c r="AA39" s="4"/>
      <c r="AB39" s="43"/>
      <c r="AC39" s="45">
        <f>SUM(I39,Q39,Y39,AB39)</f>
        <v>67.5</v>
      </c>
    </row>
    <row r="40" spans="1:29" x14ac:dyDescent="0.3">
      <c r="A40" s="5">
        <v>36</v>
      </c>
      <c r="B40" s="4" t="s">
        <v>41</v>
      </c>
      <c r="C40" s="4" t="s">
        <v>37</v>
      </c>
      <c r="D40" s="56" t="s">
        <v>168</v>
      </c>
      <c r="E40" s="7">
        <v>38581</v>
      </c>
      <c r="F40" s="7" t="s">
        <v>171</v>
      </c>
      <c r="G40" s="3"/>
      <c r="H40" s="37">
        <v>0</v>
      </c>
      <c r="I40" s="40">
        <f>PRODUCT(H40,2)</f>
        <v>0</v>
      </c>
      <c r="J40" s="3">
        <v>33</v>
      </c>
      <c r="K40" s="3">
        <v>12</v>
      </c>
      <c r="L40" s="3">
        <v>29</v>
      </c>
      <c r="M40" s="3">
        <v>16</v>
      </c>
      <c r="N40" s="3">
        <v>29</v>
      </c>
      <c r="O40" s="3">
        <v>16</v>
      </c>
      <c r="P40" s="37">
        <f>SUM(K40,M40,O40)</f>
        <v>44</v>
      </c>
      <c r="Q40" s="40">
        <f>PRODUCT(P40,1.5)</f>
        <v>66</v>
      </c>
      <c r="R40" s="4"/>
      <c r="S40" s="4"/>
      <c r="T40" s="4"/>
      <c r="U40" s="4"/>
      <c r="V40" s="4"/>
      <c r="W40" s="4"/>
      <c r="X40" s="4"/>
      <c r="Y40" s="43"/>
      <c r="Z40" s="4"/>
      <c r="AA40" s="4"/>
      <c r="AB40" s="43"/>
      <c r="AC40" s="45">
        <f>SUM(I40,Q40,Y40,AB40)</f>
        <v>66</v>
      </c>
    </row>
    <row r="41" spans="1:29" x14ac:dyDescent="0.3">
      <c r="A41" s="5">
        <v>37</v>
      </c>
      <c r="B41" s="4" t="s">
        <v>24</v>
      </c>
      <c r="C41" s="4" t="s">
        <v>18</v>
      </c>
      <c r="D41" s="56" t="s">
        <v>168</v>
      </c>
      <c r="E41" s="7">
        <v>37769</v>
      </c>
      <c r="F41" s="7" t="s">
        <v>170</v>
      </c>
      <c r="G41" s="3">
        <v>39</v>
      </c>
      <c r="H41" s="37">
        <v>6</v>
      </c>
      <c r="I41" s="40">
        <f>PRODUCT(H41,2)</f>
        <v>12</v>
      </c>
      <c r="J41" s="3">
        <v>36</v>
      </c>
      <c r="K41" s="3">
        <v>9</v>
      </c>
      <c r="L41" s="3">
        <v>33</v>
      </c>
      <c r="M41" s="3">
        <v>12</v>
      </c>
      <c r="N41" s="3">
        <v>32</v>
      </c>
      <c r="O41" s="3">
        <v>13</v>
      </c>
      <c r="P41" s="37">
        <f>SUM(K41,M41,O41)</f>
        <v>34</v>
      </c>
      <c r="Q41" s="40">
        <f>PRODUCT(P41,1.5)</f>
        <v>51</v>
      </c>
      <c r="R41" s="4"/>
      <c r="S41" s="4"/>
      <c r="T41" s="4"/>
      <c r="U41" s="4"/>
      <c r="V41" s="4"/>
      <c r="W41" s="4"/>
      <c r="X41" s="4"/>
      <c r="Y41" s="43"/>
      <c r="Z41" s="4"/>
      <c r="AA41" s="4"/>
      <c r="AB41" s="43"/>
      <c r="AC41" s="45">
        <f>SUM(I41,Q41,Y41,AB41)</f>
        <v>63</v>
      </c>
    </row>
    <row r="42" spans="1:29" x14ac:dyDescent="0.3">
      <c r="A42" s="5">
        <v>38</v>
      </c>
      <c r="B42" s="4" t="s">
        <v>63</v>
      </c>
      <c r="C42" s="4" t="s">
        <v>31</v>
      </c>
      <c r="D42" s="56" t="s">
        <v>168</v>
      </c>
      <c r="E42" s="6">
        <v>37835</v>
      </c>
      <c r="F42" s="6" t="s">
        <v>170</v>
      </c>
      <c r="G42" s="3">
        <v>29</v>
      </c>
      <c r="H42" s="37">
        <v>16</v>
      </c>
      <c r="I42" s="40">
        <f>PRODUCT(H42,2)</f>
        <v>32</v>
      </c>
      <c r="J42" s="3">
        <v>26</v>
      </c>
      <c r="K42" s="3">
        <v>19</v>
      </c>
      <c r="L42" s="3"/>
      <c r="M42" s="21"/>
      <c r="N42" s="3"/>
      <c r="O42" s="21"/>
      <c r="P42" s="37">
        <f>SUM(K42,M42,O42)</f>
        <v>19</v>
      </c>
      <c r="Q42" s="40">
        <f>PRODUCT(P42,1.5)</f>
        <v>28.5</v>
      </c>
      <c r="R42" s="4"/>
      <c r="S42" s="4"/>
      <c r="T42" s="4"/>
      <c r="U42" s="4"/>
      <c r="V42" s="4"/>
      <c r="W42" s="4"/>
      <c r="X42" s="4"/>
      <c r="Y42" s="43"/>
      <c r="Z42" s="4"/>
      <c r="AA42" s="4"/>
      <c r="AB42" s="43"/>
      <c r="AC42" s="45">
        <f>SUM(I42,Q42,Y42,AB42)</f>
        <v>60.5</v>
      </c>
    </row>
    <row r="43" spans="1:29" x14ac:dyDescent="0.3">
      <c r="A43" s="5">
        <v>39</v>
      </c>
      <c r="B43" s="4" t="s">
        <v>10</v>
      </c>
      <c r="C43" s="4" t="s">
        <v>11</v>
      </c>
      <c r="D43" s="56" t="s">
        <v>168</v>
      </c>
      <c r="E43" s="6">
        <v>38379</v>
      </c>
      <c r="F43" s="6" t="s">
        <v>170</v>
      </c>
      <c r="G43" s="3">
        <v>40</v>
      </c>
      <c r="H43" s="37">
        <v>5</v>
      </c>
      <c r="I43" s="40">
        <f>PRODUCT(H43,2)</f>
        <v>10</v>
      </c>
      <c r="J43" s="3">
        <v>37</v>
      </c>
      <c r="K43" s="3">
        <v>8</v>
      </c>
      <c r="L43" s="3">
        <v>34</v>
      </c>
      <c r="M43" s="3">
        <v>11</v>
      </c>
      <c r="N43" s="3">
        <v>34</v>
      </c>
      <c r="O43" s="3">
        <v>11</v>
      </c>
      <c r="P43" s="37">
        <f>SUM(K43,M43,O43)</f>
        <v>30</v>
      </c>
      <c r="Q43" s="40">
        <f>PRODUCT(P43,1.5)</f>
        <v>45</v>
      </c>
      <c r="R43" s="4"/>
      <c r="S43" s="4"/>
      <c r="T43" s="4"/>
      <c r="U43" s="4"/>
      <c r="V43" s="4"/>
      <c r="W43" s="4"/>
      <c r="X43" s="4"/>
      <c r="Y43" s="43"/>
      <c r="Z43" s="4"/>
      <c r="AA43" s="4"/>
      <c r="AB43" s="43"/>
      <c r="AC43" s="45">
        <f>SUM(I43,Q43,Y43,AB43)</f>
        <v>55</v>
      </c>
    </row>
    <row r="44" spans="1:29" x14ac:dyDescent="0.3">
      <c r="A44" s="5">
        <v>40</v>
      </c>
      <c r="B44" s="4" t="s">
        <v>26</v>
      </c>
      <c r="C44" s="4" t="s">
        <v>18</v>
      </c>
      <c r="D44" s="56" t="s">
        <v>168</v>
      </c>
      <c r="E44" s="7">
        <v>37721</v>
      </c>
      <c r="F44" s="7" t="s">
        <v>170</v>
      </c>
      <c r="G44" s="3"/>
      <c r="H44" s="37">
        <v>0</v>
      </c>
      <c r="I44" s="40">
        <f>PRODUCT(H44,2)</f>
        <v>0</v>
      </c>
      <c r="J44" s="3">
        <v>34</v>
      </c>
      <c r="K44" s="3">
        <v>11</v>
      </c>
      <c r="L44" s="3">
        <v>32</v>
      </c>
      <c r="M44" s="3">
        <v>13</v>
      </c>
      <c r="N44" s="3">
        <v>33</v>
      </c>
      <c r="O44" s="3">
        <v>12</v>
      </c>
      <c r="P44" s="37">
        <f>SUM(K44,M44,O44)</f>
        <v>36</v>
      </c>
      <c r="Q44" s="40">
        <f>PRODUCT(P44,1.5)</f>
        <v>54</v>
      </c>
      <c r="R44" s="4"/>
      <c r="S44" s="4"/>
      <c r="T44" s="4"/>
      <c r="U44" s="4"/>
      <c r="V44" s="4"/>
      <c r="W44" s="4"/>
      <c r="X44" s="4"/>
      <c r="Y44" s="43"/>
      <c r="Z44" s="4"/>
      <c r="AA44" s="4"/>
      <c r="AB44" s="43"/>
      <c r="AC44" s="45">
        <f>SUM(I44,Q44,Y44,AB44)</f>
        <v>54</v>
      </c>
    </row>
    <row r="45" spans="1:29" x14ac:dyDescent="0.3">
      <c r="A45" s="5">
        <v>41</v>
      </c>
      <c r="B45" s="4" t="s">
        <v>27</v>
      </c>
      <c r="C45" s="4" t="s">
        <v>18</v>
      </c>
      <c r="D45" s="56" t="s">
        <v>168</v>
      </c>
      <c r="E45" s="6">
        <v>37064</v>
      </c>
      <c r="F45" s="6" t="s">
        <v>170</v>
      </c>
      <c r="G45" s="3"/>
      <c r="H45" s="37">
        <v>0</v>
      </c>
      <c r="I45" s="40">
        <f>PRODUCT(H45,2)</f>
        <v>0</v>
      </c>
      <c r="J45" s="3">
        <v>30</v>
      </c>
      <c r="K45" s="3">
        <v>15</v>
      </c>
      <c r="L45" s="3">
        <v>37</v>
      </c>
      <c r="M45" s="3">
        <v>8</v>
      </c>
      <c r="N45" s="3">
        <v>36</v>
      </c>
      <c r="O45" s="3">
        <v>9</v>
      </c>
      <c r="P45" s="37">
        <f>SUM(K45,M45,O45)</f>
        <v>32</v>
      </c>
      <c r="Q45" s="40">
        <f>PRODUCT(P45,1.5)</f>
        <v>48</v>
      </c>
      <c r="R45" s="4"/>
      <c r="S45" s="4"/>
      <c r="T45" s="4"/>
      <c r="U45" s="4"/>
      <c r="V45" s="4"/>
      <c r="W45" s="4"/>
      <c r="X45" s="4"/>
      <c r="Y45" s="43"/>
      <c r="Z45" s="4"/>
      <c r="AA45" s="4"/>
      <c r="AB45" s="43"/>
      <c r="AC45" s="45">
        <f>SUM(I45,Q45,Y45,AB45)</f>
        <v>48</v>
      </c>
    </row>
    <row r="46" spans="1:29" x14ac:dyDescent="0.3">
      <c r="A46" s="5">
        <v>42</v>
      </c>
      <c r="B46" s="4" t="s">
        <v>35</v>
      </c>
      <c r="C46" s="4" t="s">
        <v>9</v>
      </c>
      <c r="D46" s="56" t="s">
        <v>168</v>
      </c>
      <c r="E46" s="6">
        <v>38384</v>
      </c>
      <c r="F46" s="6" t="s">
        <v>170</v>
      </c>
      <c r="G46" s="3">
        <v>24</v>
      </c>
      <c r="H46" s="37">
        <v>21</v>
      </c>
      <c r="I46" s="40">
        <f>PRODUCT(H46,2)</f>
        <v>42</v>
      </c>
      <c r="J46" s="3"/>
      <c r="K46" s="21"/>
      <c r="L46" s="3"/>
      <c r="M46" s="21"/>
      <c r="N46" s="3"/>
      <c r="O46" s="21"/>
      <c r="P46" s="37">
        <f>SUM(K46,M46,O46)</f>
        <v>0</v>
      </c>
      <c r="Q46" s="40">
        <f>PRODUCT(P46,1.5)</f>
        <v>0</v>
      </c>
      <c r="R46" s="4"/>
      <c r="S46" s="4"/>
      <c r="T46" s="4"/>
      <c r="U46" s="4"/>
      <c r="V46" s="4"/>
      <c r="W46" s="4"/>
      <c r="X46" s="4"/>
      <c r="Y46" s="43"/>
      <c r="Z46" s="4"/>
      <c r="AA46" s="4"/>
      <c r="AB46" s="43"/>
      <c r="AC46" s="45">
        <f>SUM(I46,Q46,Y46,AB46)</f>
        <v>42</v>
      </c>
    </row>
    <row r="47" spans="1:29" x14ac:dyDescent="0.3">
      <c r="A47" s="5">
        <v>43</v>
      </c>
      <c r="B47" s="4" t="s">
        <v>131</v>
      </c>
      <c r="C47" s="4" t="s">
        <v>31</v>
      </c>
      <c r="D47" s="56" t="s">
        <v>168</v>
      </c>
      <c r="E47" s="7">
        <v>38676</v>
      </c>
      <c r="F47" s="7" t="s">
        <v>171</v>
      </c>
      <c r="G47" s="3">
        <v>26</v>
      </c>
      <c r="H47" s="37">
        <v>19</v>
      </c>
      <c r="I47" s="40">
        <f>PRODUCT(H47,2)</f>
        <v>38</v>
      </c>
      <c r="J47" s="3"/>
      <c r="K47" s="21"/>
      <c r="L47" s="3"/>
      <c r="M47" s="21"/>
      <c r="N47" s="3"/>
      <c r="O47" s="21"/>
      <c r="P47" s="37">
        <f>SUM(K47,M47,O47)</f>
        <v>0</v>
      </c>
      <c r="Q47" s="40">
        <f>PRODUCT(P47,1.5)</f>
        <v>0</v>
      </c>
      <c r="R47" s="4"/>
      <c r="S47" s="4"/>
      <c r="T47" s="4"/>
      <c r="U47" s="4"/>
      <c r="V47" s="4"/>
      <c r="W47" s="4"/>
      <c r="X47" s="4"/>
      <c r="Y47" s="43"/>
      <c r="Z47" s="4"/>
      <c r="AA47" s="4"/>
      <c r="AB47" s="43"/>
      <c r="AC47" s="45">
        <f>SUM(I47,Q47,Y47,AB47)</f>
        <v>38</v>
      </c>
    </row>
    <row r="48" spans="1:29" x14ac:dyDescent="0.3">
      <c r="A48" s="5">
        <v>44</v>
      </c>
      <c r="B48" s="4" t="s">
        <v>44</v>
      </c>
      <c r="C48" s="4" t="s">
        <v>17</v>
      </c>
      <c r="D48" s="56" t="s">
        <v>168</v>
      </c>
      <c r="E48" s="6">
        <v>38701</v>
      </c>
      <c r="F48" s="6" t="s">
        <v>171</v>
      </c>
      <c r="G48" s="3">
        <v>27</v>
      </c>
      <c r="H48" s="37">
        <v>18</v>
      </c>
      <c r="I48" s="40">
        <f>PRODUCT(H48,2)</f>
        <v>36</v>
      </c>
      <c r="J48" s="3"/>
      <c r="K48" s="21"/>
      <c r="L48" s="3"/>
      <c r="M48" s="3"/>
      <c r="N48" s="3"/>
      <c r="O48" s="3"/>
      <c r="P48" s="37">
        <f>SUM(K48,M48,O48)</f>
        <v>0</v>
      </c>
      <c r="Q48" s="40">
        <f>PRODUCT(P48,1.5)</f>
        <v>0</v>
      </c>
      <c r="R48" s="4"/>
      <c r="S48" s="4"/>
      <c r="T48" s="4"/>
      <c r="U48" s="4"/>
      <c r="V48" s="4"/>
      <c r="W48" s="4"/>
      <c r="X48" s="4"/>
      <c r="Y48" s="43"/>
      <c r="Z48" s="4"/>
      <c r="AA48" s="4"/>
      <c r="AB48" s="43"/>
      <c r="AC48" s="45">
        <f>SUM(I48,Q48,Y48,AB48)</f>
        <v>36</v>
      </c>
    </row>
    <row r="49" spans="1:29" x14ac:dyDescent="0.3">
      <c r="A49" s="5">
        <v>45</v>
      </c>
      <c r="B49" s="4" t="s">
        <v>46</v>
      </c>
      <c r="C49" s="4" t="s">
        <v>23</v>
      </c>
      <c r="D49" s="56" t="s">
        <v>168</v>
      </c>
      <c r="E49" s="7">
        <v>37559</v>
      </c>
      <c r="F49" s="7" t="s">
        <v>170</v>
      </c>
      <c r="G49" s="3">
        <v>28</v>
      </c>
      <c r="H49" s="37">
        <v>17</v>
      </c>
      <c r="I49" s="40">
        <f>PRODUCT(H49,2)</f>
        <v>34</v>
      </c>
      <c r="J49" s="3"/>
      <c r="K49" s="3"/>
      <c r="L49" s="3"/>
      <c r="M49" s="3"/>
      <c r="N49" s="3"/>
      <c r="O49" s="3"/>
      <c r="P49" s="37">
        <f>SUM(K49,M49,O49)</f>
        <v>0</v>
      </c>
      <c r="Q49" s="40">
        <f>PRODUCT(P49,1.5)</f>
        <v>0</v>
      </c>
      <c r="R49" s="4"/>
      <c r="S49" s="4"/>
      <c r="T49" s="4"/>
      <c r="U49" s="4"/>
      <c r="V49" s="4"/>
      <c r="W49" s="4"/>
      <c r="X49" s="4"/>
      <c r="Y49" s="43"/>
      <c r="Z49" s="4"/>
      <c r="AA49" s="4"/>
      <c r="AB49" s="43"/>
      <c r="AC49" s="45">
        <f>SUM(I49,Q49,Y49,AB49)</f>
        <v>34</v>
      </c>
    </row>
    <row r="50" spans="1:29" x14ac:dyDescent="0.3">
      <c r="A50" s="5">
        <v>46</v>
      </c>
      <c r="B50" s="4" t="s">
        <v>122</v>
      </c>
      <c r="C50" s="4" t="s">
        <v>52</v>
      </c>
      <c r="D50" s="56" t="s">
        <v>168</v>
      </c>
      <c r="E50" s="6">
        <v>37205</v>
      </c>
      <c r="F50" s="6" t="s">
        <v>170</v>
      </c>
      <c r="G50" s="3"/>
      <c r="H50" s="37">
        <v>0</v>
      </c>
      <c r="I50" s="40">
        <f>PRODUCT(H50,2)</f>
        <v>0</v>
      </c>
      <c r="J50" s="3">
        <v>35</v>
      </c>
      <c r="K50" s="3">
        <v>10</v>
      </c>
      <c r="L50" s="3">
        <v>35</v>
      </c>
      <c r="M50" s="3">
        <v>10</v>
      </c>
      <c r="N50" s="3"/>
      <c r="O50" s="3"/>
      <c r="P50" s="37">
        <f>SUM(K50,M50,O50)</f>
        <v>20</v>
      </c>
      <c r="Q50" s="40">
        <f>PRODUCT(P50,1.5)</f>
        <v>30</v>
      </c>
      <c r="R50" s="4"/>
      <c r="S50" s="4"/>
      <c r="T50" s="4"/>
      <c r="U50" s="4"/>
      <c r="V50" s="4"/>
      <c r="W50" s="4"/>
      <c r="X50" s="4"/>
      <c r="Y50" s="43"/>
      <c r="Z50" s="4"/>
      <c r="AA50" s="4"/>
      <c r="AB50" s="43"/>
      <c r="AC50" s="45">
        <f>SUM(I50,Q50,Y50,AB50)</f>
        <v>30</v>
      </c>
    </row>
    <row r="51" spans="1:29" x14ac:dyDescent="0.3">
      <c r="A51" s="5">
        <v>47</v>
      </c>
      <c r="B51" s="4" t="s">
        <v>34</v>
      </c>
      <c r="C51" s="4" t="s">
        <v>17</v>
      </c>
      <c r="D51" s="56" t="s">
        <v>168</v>
      </c>
      <c r="E51" s="7">
        <v>38680</v>
      </c>
      <c r="F51" s="7" t="s">
        <v>171</v>
      </c>
      <c r="G51" s="3">
        <v>30</v>
      </c>
      <c r="H51" s="37">
        <v>15</v>
      </c>
      <c r="I51" s="40">
        <f>PRODUCT(H51,2)</f>
        <v>30</v>
      </c>
      <c r="J51" s="3"/>
      <c r="K51" s="3"/>
      <c r="L51" s="3"/>
      <c r="M51" s="3"/>
      <c r="N51" s="3"/>
      <c r="O51" s="3"/>
      <c r="P51" s="37">
        <f>SUM(K51,M51,O51)</f>
        <v>0</v>
      </c>
      <c r="Q51" s="40">
        <f>PRODUCT(P51,1.5)</f>
        <v>0</v>
      </c>
      <c r="R51" s="4"/>
      <c r="S51" s="4"/>
      <c r="T51" s="4"/>
      <c r="U51" s="4"/>
      <c r="V51" s="4"/>
      <c r="W51" s="4"/>
      <c r="X51" s="4"/>
      <c r="Y51" s="43"/>
      <c r="Z51" s="4"/>
      <c r="AA51" s="4"/>
      <c r="AB51" s="43"/>
      <c r="AC51" s="45">
        <f>SUM(I51,Q51,Y51,AB51)</f>
        <v>30</v>
      </c>
    </row>
    <row r="52" spans="1:29" x14ac:dyDescent="0.3">
      <c r="A52" s="5">
        <v>48</v>
      </c>
      <c r="B52" s="4" t="s">
        <v>36</v>
      </c>
      <c r="C52" s="4" t="s">
        <v>17</v>
      </c>
      <c r="D52" s="56" t="s">
        <v>168</v>
      </c>
      <c r="E52" s="7">
        <v>38153</v>
      </c>
      <c r="F52" s="7" t="s">
        <v>170</v>
      </c>
      <c r="G52" s="3">
        <v>31</v>
      </c>
      <c r="H52" s="37">
        <v>14</v>
      </c>
      <c r="I52" s="40">
        <f>PRODUCT(H52,2)</f>
        <v>28</v>
      </c>
      <c r="J52" s="3"/>
      <c r="K52" s="3"/>
      <c r="L52" s="3"/>
      <c r="M52" s="3"/>
      <c r="N52" s="3"/>
      <c r="O52" s="3"/>
      <c r="P52" s="37">
        <f>SUM(K52,M52,O52)</f>
        <v>0</v>
      </c>
      <c r="Q52" s="40">
        <f>PRODUCT(P52,1.5)</f>
        <v>0</v>
      </c>
      <c r="R52" s="4"/>
      <c r="S52" s="4"/>
      <c r="T52" s="4"/>
      <c r="U52" s="4"/>
      <c r="V52" s="4"/>
      <c r="W52" s="4"/>
      <c r="X52" s="4"/>
      <c r="Y52" s="43"/>
      <c r="Z52" s="4"/>
      <c r="AA52" s="4"/>
      <c r="AB52" s="43"/>
      <c r="AC52" s="45">
        <f>SUM(I52,Q52,Y52,AB52)</f>
        <v>28</v>
      </c>
    </row>
    <row r="53" spans="1:29" x14ac:dyDescent="0.3">
      <c r="A53" s="5">
        <v>49</v>
      </c>
      <c r="B53" s="4" t="s">
        <v>123</v>
      </c>
      <c r="C53" s="4" t="s">
        <v>23</v>
      </c>
      <c r="D53" s="56" t="s">
        <v>168</v>
      </c>
      <c r="E53" s="7">
        <v>36962</v>
      </c>
      <c r="F53" s="7" t="s">
        <v>170</v>
      </c>
      <c r="G53" s="3">
        <v>32</v>
      </c>
      <c r="H53" s="37">
        <v>13</v>
      </c>
      <c r="I53" s="40">
        <f>PRODUCT(H53,2)</f>
        <v>26</v>
      </c>
      <c r="J53" s="3"/>
      <c r="K53" s="3"/>
      <c r="L53" s="3"/>
      <c r="M53" s="3"/>
      <c r="N53" s="3"/>
      <c r="O53" s="3"/>
      <c r="P53" s="37">
        <f>SUM(K53,M53,O53)</f>
        <v>0</v>
      </c>
      <c r="Q53" s="40">
        <f>PRODUCT(P53,1.5)</f>
        <v>0</v>
      </c>
      <c r="R53" s="4"/>
      <c r="S53" s="4"/>
      <c r="T53" s="4"/>
      <c r="U53" s="4"/>
      <c r="V53" s="4"/>
      <c r="W53" s="4"/>
      <c r="X53" s="4"/>
      <c r="Y53" s="43"/>
      <c r="Z53" s="4"/>
      <c r="AA53" s="4"/>
      <c r="AB53" s="43"/>
      <c r="AC53" s="45">
        <f>SUM(I53,Q53,Y53,AB53)</f>
        <v>26</v>
      </c>
    </row>
    <row r="54" spans="1:29" x14ac:dyDescent="0.3">
      <c r="A54" s="5">
        <v>50</v>
      </c>
      <c r="B54" s="4" t="s">
        <v>42</v>
      </c>
      <c r="C54" s="4" t="s">
        <v>31</v>
      </c>
      <c r="D54" s="56" t="s">
        <v>168</v>
      </c>
      <c r="E54" s="7">
        <v>38170</v>
      </c>
      <c r="F54" s="7" t="s">
        <v>170</v>
      </c>
      <c r="G54" s="3">
        <v>34</v>
      </c>
      <c r="H54" s="37">
        <v>11</v>
      </c>
      <c r="I54" s="40">
        <f>PRODUCT(H54,2)</f>
        <v>22</v>
      </c>
      <c r="J54" s="3"/>
      <c r="K54" s="3"/>
      <c r="L54" s="3"/>
      <c r="M54" s="3"/>
      <c r="N54" s="3"/>
      <c r="O54" s="3"/>
      <c r="P54" s="37">
        <f>SUM(K54,M54,O54)</f>
        <v>0</v>
      </c>
      <c r="Q54" s="40">
        <f>PRODUCT(P54,1.5)</f>
        <v>0</v>
      </c>
      <c r="R54" s="4"/>
      <c r="S54" s="4"/>
      <c r="T54" s="4"/>
      <c r="U54" s="4"/>
      <c r="V54" s="4"/>
      <c r="W54" s="4"/>
      <c r="X54" s="4"/>
      <c r="Y54" s="43"/>
      <c r="Z54" s="4"/>
      <c r="AA54" s="4"/>
      <c r="AB54" s="43"/>
      <c r="AC54" s="45">
        <f>SUM(I54,Q54,Y54,AB54)</f>
        <v>22</v>
      </c>
    </row>
    <row r="55" spans="1:29" x14ac:dyDescent="0.3">
      <c r="A55" s="5">
        <v>51</v>
      </c>
      <c r="B55" s="4" t="s">
        <v>64</v>
      </c>
      <c r="C55" s="4" t="s">
        <v>14</v>
      </c>
      <c r="D55" s="56" t="s">
        <v>168</v>
      </c>
      <c r="E55" s="6">
        <v>38479</v>
      </c>
      <c r="F55" s="6" t="s">
        <v>170</v>
      </c>
      <c r="G55" s="3">
        <v>35</v>
      </c>
      <c r="H55" s="37">
        <v>10</v>
      </c>
      <c r="I55" s="40">
        <f>PRODUCT(H55,2)</f>
        <v>20</v>
      </c>
      <c r="J55" s="3"/>
      <c r="K55" s="3"/>
      <c r="L55" s="3"/>
      <c r="M55" s="3"/>
      <c r="N55" s="3"/>
      <c r="O55" s="3"/>
      <c r="P55" s="37">
        <f>SUM(K55,M55,O55)</f>
        <v>0</v>
      </c>
      <c r="Q55" s="40">
        <f>PRODUCT(P55,1.5)</f>
        <v>0</v>
      </c>
      <c r="R55" s="4"/>
      <c r="S55" s="4"/>
      <c r="T55" s="4"/>
      <c r="U55" s="4"/>
      <c r="V55" s="4"/>
      <c r="W55" s="4"/>
      <c r="X55" s="4"/>
      <c r="Y55" s="43"/>
      <c r="Z55" s="4"/>
      <c r="AA55" s="4"/>
      <c r="AB55" s="43"/>
      <c r="AC55" s="45">
        <f>SUM(I55,Q55,Y55,AB55)</f>
        <v>20</v>
      </c>
    </row>
    <row r="56" spans="1:29" x14ac:dyDescent="0.3">
      <c r="A56" s="5">
        <v>52</v>
      </c>
      <c r="B56" s="4" t="s">
        <v>53</v>
      </c>
      <c r="C56" s="4" t="s">
        <v>14</v>
      </c>
      <c r="D56" s="56" t="s">
        <v>168</v>
      </c>
      <c r="E56" s="6">
        <v>38085</v>
      </c>
      <c r="F56" s="6" t="s">
        <v>170</v>
      </c>
      <c r="G56" s="3">
        <v>36</v>
      </c>
      <c r="H56" s="37">
        <v>9</v>
      </c>
      <c r="I56" s="40">
        <f>PRODUCT(H56,2)</f>
        <v>18</v>
      </c>
      <c r="J56" s="3"/>
      <c r="K56" s="3"/>
      <c r="L56" s="3"/>
      <c r="M56" s="3"/>
      <c r="N56" s="3"/>
      <c r="O56" s="3"/>
      <c r="P56" s="37">
        <f>SUM(K56,M56,O56)</f>
        <v>0</v>
      </c>
      <c r="Q56" s="40">
        <f>PRODUCT(P56,1.5)</f>
        <v>0</v>
      </c>
      <c r="R56" s="4"/>
      <c r="S56" s="4"/>
      <c r="T56" s="4"/>
      <c r="U56" s="4"/>
      <c r="V56" s="4"/>
      <c r="W56" s="4"/>
      <c r="X56" s="4"/>
      <c r="Y56" s="43"/>
      <c r="Z56" s="4"/>
      <c r="AA56" s="4"/>
      <c r="AB56" s="43"/>
      <c r="AC56" s="45">
        <f>SUM(I56,Q56,Y56,AB56)</f>
        <v>18</v>
      </c>
    </row>
    <row r="57" spans="1:29" x14ac:dyDescent="0.3">
      <c r="A57" s="5">
        <v>53</v>
      </c>
      <c r="B57" s="4" t="s">
        <v>155</v>
      </c>
      <c r="C57" s="4" t="s">
        <v>21</v>
      </c>
      <c r="D57" s="56" t="s">
        <v>168</v>
      </c>
      <c r="E57" s="14">
        <v>37999</v>
      </c>
      <c r="F57" s="14" t="s">
        <v>170</v>
      </c>
      <c r="G57" s="4"/>
      <c r="H57" s="37">
        <v>0</v>
      </c>
      <c r="I57" s="40">
        <f>PRODUCT(H57,2)</f>
        <v>0</v>
      </c>
      <c r="J57" s="3"/>
      <c r="K57" s="3"/>
      <c r="L57" s="3">
        <v>36</v>
      </c>
      <c r="M57" s="3">
        <v>9</v>
      </c>
      <c r="N57" s="3"/>
      <c r="O57" s="3"/>
      <c r="P57" s="37">
        <f>SUM(K57,M57,O57)</f>
        <v>9</v>
      </c>
      <c r="Q57" s="40">
        <f>PRODUCT(P57,1.5)</f>
        <v>13.5</v>
      </c>
      <c r="R57" s="4"/>
      <c r="S57" s="4"/>
      <c r="T57" s="4"/>
      <c r="U57" s="4"/>
      <c r="V57" s="4"/>
      <c r="W57" s="4"/>
      <c r="X57" s="4"/>
      <c r="Y57" s="43"/>
      <c r="Z57" s="4"/>
      <c r="AA57" s="4"/>
      <c r="AB57" s="43"/>
      <c r="AC57" s="45">
        <f>SUM(I57,Q57,Y57,AB57)</f>
        <v>13.5</v>
      </c>
    </row>
  </sheetData>
  <sortState ref="A5:AA9">
    <sortCondition ref="A5"/>
  </sortState>
  <mergeCells count="21">
    <mergeCell ref="Z3:AA3"/>
    <mergeCell ref="R2:AB2"/>
    <mergeCell ref="AC2:AC4"/>
    <mergeCell ref="G1:AC1"/>
    <mergeCell ref="D1:D4"/>
    <mergeCell ref="F1:F4"/>
    <mergeCell ref="A1:A4"/>
    <mergeCell ref="B1:B4"/>
    <mergeCell ref="C1:C4"/>
    <mergeCell ref="E1:E4"/>
    <mergeCell ref="R3:S3"/>
    <mergeCell ref="T3:U3"/>
    <mergeCell ref="V3:W3"/>
    <mergeCell ref="X3:X4"/>
    <mergeCell ref="P3:P4"/>
    <mergeCell ref="J2:Q2"/>
    <mergeCell ref="J3:K3"/>
    <mergeCell ref="L3:M3"/>
    <mergeCell ref="N3:O3"/>
    <mergeCell ref="G3:H3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zoomScale="90" workbookViewId="0">
      <selection activeCell="A8" sqref="A8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9.44140625" customWidth="1"/>
    <col min="5" max="5" width="11.5546875" customWidth="1"/>
    <col min="6" max="6" width="15.77734375" customWidth="1"/>
    <col min="7" max="7" width="10.21875" customWidth="1"/>
    <col min="8" max="9" width="8.88671875" customWidth="1"/>
    <col min="10" max="15" width="8.88671875" style="19"/>
    <col min="16" max="16" width="11.44140625" style="35" customWidth="1"/>
    <col min="17" max="23" width="8.88671875" style="36"/>
    <col min="24" max="24" width="11.109375" style="36" customWidth="1"/>
    <col min="25" max="28" width="8.88671875" style="36"/>
    <col min="29" max="29" width="10.109375" style="36" customWidth="1"/>
  </cols>
  <sheetData>
    <row r="1" spans="1:29" s="2" customFormat="1" ht="17.399999999999999" x14ac:dyDescent="0.3">
      <c r="A1" s="20" t="s">
        <v>0</v>
      </c>
      <c r="B1" s="20" t="s">
        <v>1</v>
      </c>
      <c r="C1" s="20" t="s">
        <v>2</v>
      </c>
      <c r="D1" s="72" t="s">
        <v>162</v>
      </c>
      <c r="E1" s="75" t="s">
        <v>3</v>
      </c>
      <c r="F1" s="75" t="s">
        <v>169</v>
      </c>
      <c r="G1" s="38" t="s">
        <v>175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2" customFormat="1" x14ac:dyDescent="0.3">
      <c r="A2" s="20"/>
      <c r="B2" s="20"/>
      <c r="C2" s="20"/>
      <c r="D2" s="73"/>
      <c r="E2" s="75"/>
      <c r="F2" s="75"/>
      <c r="G2" s="26" t="s">
        <v>154</v>
      </c>
      <c r="H2" s="27"/>
      <c r="I2" s="28"/>
      <c r="J2" s="20" t="s">
        <v>160</v>
      </c>
      <c r="K2" s="20"/>
      <c r="L2" s="20"/>
      <c r="M2" s="20"/>
      <c r="N2" s="20"/>
      <c r="O2" s="20"/>
      <c r="P2" s="20"/>
      <c r="Q2" s="20"/>
      <c r="R2" s="20" t="s">
        <v>157</v>
      </c>
      <c r="S2" s="20"/>
      <c r="T2" s="20"/>
      <c r="U2" s="20"/>
      <c r="V2" s="20"/>
      <c r="W2" s="20"/>
      <c r="X2" s="20"/>
      <c r="Y2" s="20"/>
      <c r="Z2" s="20"/>
      <c r="AA2" s="20"/>
      <c r="AB2" s="20"/>
      <c r="AC2" s="31" t="s">
        <v>159</v>
      </c>
    </row>
    <row r="3" spans="1:29" s="2" customFormat="1" ht="27.6" x14ac:dyDescent="0.3">
      <c r="A3" s="20"/>
      <c r="B3" s="20"/>
      <c r="C3" s="20"/>
      <c r="D3" s="73"/>
      <c r="E3" s="75"/>
      <c r="F3" s="75"/>
      <c r="G3" s="20" t="s">
        <v>158</v>
      </c>
      <c r="H3" s="20"/>
      <c r="I3" s="24" t="s">
        <v>156</v>
      </c>
      <c r="J3" s="20" t="s">
        <v>4</v>
      </c>
      <c r="K3" s="20"/>
      <c r="L3" s="20" t="s">
        <v>5</v>
      </c>
      <c r="M3" s="20"/>
      <c r="N3" s="20" t="s">
        <v>6</v>
      </c>
      <c r="O3" s="20"/>
      <c r="P3" s="29" t="s">
        <v>161</v>
      </c>
      <c r="Q3" s="30" t="s">
        <v>156</v>
      </c>
      <c r="R3" s="20" t="s">
        <v>4</v>
      </c>
      <c r="S3" s="20"/>
      <c r="T3" s="20" t="s">
        <v>5</v>
      </c>
      <c r="U3" s="20"/>
      <c r="V3" s="20" t="s">
        <v>6</v>
      </c>
      <c r="W3" s="20"/>
      <c r="X3" s="29" t="s">
        <v>161</v>
      </c>
      <c r="Y3" s="30" t="s">
        <v>156</v>
      </c>
      <c r="Z3" s="20" t="s">
        <v>158</v>
      </c>
      <c r="AA3" s="20"/>
      <c r="AB3" s="24" t="s">
        <v>156</v>
      </c>
      <c r="AC3" s="32"/>
    </row>
    <row r="4" spans="1:29" s="2" customFormat="1" ht="28.8" customHeight="1" x14ac:dyDescent="0.3">
      <c r="A4" s="20"/>
      <c r="B4" s="20"/>
      <c r="C4" s="20"/>
      <c r="D4" s="74"/>
      <c r="E4" s="75"/>
      <c r="F4" s="75"/>
      <c r="G4" s="16" t="s">
        <v>7</v>
      </c>
      <c r="H4" s="16" t="s">
        <v>8</v>
      </c>
      <c r="I4" s="25">
        <v>2</v>
      </c>
      <c r="J4" s="17" t="s">
        <v>7</v>
      </c>
      <c r="K4" s="17" t="s">
        <v>8</v>
      </c>
      <c r="L4" s="17" t="s">
        <v>7</v>
      </c>
      <c r="M4" s="17" t="s">
        <v>8</v>
      </c>
      <c r="N4" s="17" t="s">
        <v>7</v>
      </c>
      <c r="O4" s="17" t="s">
        <v>8</v>
      </c>
      <c r="P4" s="29"/>
      <c r="Q4" s="25">
        <v>1.5</v>
      </c>
      <c r="R4" s="17" t="s">
        <v>7</v>
      </c>
      <c r="S4" s="17" t="s">
        <v>8</v>
      </c>
      <c r="T4" s="17" t="s">
        <v>7</v>
      </c>
      <c r="U4" s="17" t="s">
        <v>8</v>
      </c>
      <c r="V4" s="17" t="s">
        <v>7</v>
      </c>
      <c r="W4" s="17" t="s">
        <v>8</v>
      </c>
      <c r="X4" s="29"/>
      <c r="Y4" s="25">
        <v>0.5</v>
      </c>
      <c r="Z4" s="17" t="s">
        <v>7</v>
      </c>
      <c r="AA4" s="17" t="s">
        <v>8</v>
      </c>
      <c r="AB4" s="25">
        <v>1</v>
      </c>
      <c r="AC4" s="33"/>
    </row>
    <row r="5" spans="1:29" x14ac:dyDescent="0.3">
      <c r="A5" s="5">
        <v>1</v>
      </c>
      <c r="B5" s="47" t="s">
        <v>134</v>
      </c>
      <c r="C5" s="47" t="s">
        <v>15</v>
      </c>
      <c r="D5" s="47" t="s">
        <v>163</v>
      </c>
      <c r="E5" s="13">
        <v>32996</v>
      </c>
      <c r="F5" s="13" t="s">
        <v>173</v>
      </c>
      <c r="G5" s="22">
        <v>1</v>
      </c>
      <c r="H5" s="3">
        <v>1000</v>
      </c>
      <c r="I5" s="40">
        <f>PRODUCT(H5,2)</f>
        <v>2000</v>
      </c>
      <c r="J5" s="23">
        <v>2</v>
      </c>
      <c r="K5" s="3">
        <v>800</v>
      </c>
      <c r="L5" s="23">
        <v>3</v>
      </c>
      <c r="M5" s="3">
        <v>640</v>
      </c>
      <c r="N5" s="22">
        <v>1</v>
      </c>
      <c r="O5" s="3">
        <v>1000</v>
      </c>
      <c r="P5" s="37">
        <f>SUM(K5,M5,O5)</f>
        <v>2440</v>
      </c>
      <c r="Q5" s="40">
        <f>PRODUCT(P5,1.5)</f>
        <v>3660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76">
        <f>SUM(I5,Q5,Y5,AB5)</f>
        <v>5660</v>
      </c>
    </row>
    <row r="6" spans="1:29" ht="15" thickBot="1" x14ac:dyDescent="0.35">
      <c r="A6" s="59">
        <v>2</v>
      </c>
      <c r="B6" s="60" t="s">
        <v>69</v>
      </c>
      <c r="C6" s="60" t="s">
        <v>17</v>
      </c>
      <c r="D6" s="60" t="s">
        <v>164</v>
      </c>
      <c r="E6" s="79">
        <v>37510</v>
      </c>
      <c r="F6" s="79" t="s">
        <v>173</v>
      </c>
      <c r="G6" s="62">
        <v>10</v>
      </c>
      <c r="H6" s="62">
        <v>134</v>
      </c>
      <c r="I6" s="64">
        <f t="shared" ref="I6:I69" si="0">PRODUCT(H6,2)</f>
        <v>268</v>
      </c>
      <c r="J6" s="65">
        <v>1</v>
      </c>
      <c r="K6" s="62">
        <v>1000</v>
      </c>
      <c r="L6" s="65">
        <v>1</v>
      </c>
      <c r="M6" s="62">
        <v>1000</v>
      </c>
      <c r="N6" s="71">
        <v>2</v>
      </c>
      <c r="O6" s="62">
        <v>800</v>
      </c>
      <c r="P6" s="63">
        <f t="shared" ref="P6:P69" si="1">SUM(K6,M6,O6)</f>
        <v>2800</v>
      </c>
      <c r="Q6" s="64">
        <f t="shared" ref="Q6:Q69" si="2">PRODUCT(P6,1.5)</f>
        <v>4200</v>
      </c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80">
        <f t="shared" ref="AC6:AC69" si="3">SUM(I6,Q6,Y6,AB6)</f>
        <v>4468</v>
      </c>
    </row>
    <row r="7" spans="1:29" x14ac:dyDescent="0.3">
      <c r="A7" s="49">
        <v>3</v>
      </c>
      <c r="B7" s="50" t="s">
        <v>105</v>
      </c>
      <c r="C7" s="50" t="s">
        <v>137</v>
      </c>
      <c r="D7" s="50" t="s">
        <v>167</v>
      </c>
      <c r="E7" s="77">
        <v>36012</v>
      </c>
      <c r="F7" s="77" t="s">
        <v>173</v>
      </c>
      <c r="G7" s="52">
        <v>2</v>
      </c>
      <c r="H7" s="55">
        <v>800</v>
      </c>
      <c r="I7" s="54">
        <f t="shared" si="0"/>
        <v>1600</v>
      </c>
      <c r="J7" s="55">
        <v>4</v>
      </c>
      <c r="K7" s="55">
        <v>512</v>
      </c>
      <c r="L7" s="52">
        <v>2</v>
      </c>
      <c r="M7" s="55">
        <v>800</v>
      </c>
      <c r="N7" s="52">
        <v>3</v>
      </c>
      <c r="O7" s="55">
        <v>640</v>
      </c>
      <c r="P7" s="53">
        <f t="shared" si="1"/>
        <v>1952</v>
      </c>
      <c r="Q7" s="54">
        <f t="shared" si="2"/>
        <v>2928</v>
      </c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78">
        <f t="shared" si="3"/>
        <v>4528</v>
      </c>
    </row>
    <row r="8" spans="1:29" x14ac:dyDescent="0.3">
      <c r="A8" s="5">
        <v>4</v>
      </c>
      <c r="B8" s="48" t="s">
        <v>116</v>
      </c>
      <c r="C8" s="48" t="s">
        <v>17</v>
      </c>
      <c r="D8" s="48" t="s">
        <v>165</v>
      </c>
      <c r="E8" s="13">
        <v>38285</v>
      </c>
      <c r="F8" s="13" t="s">
        <v>173</v>
      </c>
      <c r="G8" s="3">
        <v>11</v>
      </c>
      <c r="H8" s="3">
        <v>107</v>
      </c>
      <c r="I8" s="40">
        <f>PRODUCT(H8,2)</f>
        <v>214</v>
      </c>
      <c r="J8" s="23">
        <v>3</v>
      </c>
      <c r="K8" s="3">
        <v>640</v>
      </c>
      <c r="L8" s="3">
        <v>10</v>
      </c>
      <c r="M8" s="3">
        <v>134</v>
      </c>
      <c r="N8" s="3">
        <v>4</v>
      </c>
      <c r="O8" s="3">
        <v>512</v>
      </c>
      <c r="P8" s="37">
        <f>SUM(K8,M8,O8)</f>
        <v>1286</v>
      </c>
      <c r="Q8" s="40">
        <f>PRODUCT(P8,1.5)</f>
        <v>1929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6">
        <f>SUM(I8,Q8,Y8,AB8)</f>
        <v>2143</v>
      </c>
    </row>
    <row r="9" spans="1:29" ht="15" thickBot="1" x14ac:dyDescent="0.35">
      <c r="A9" s="59">
        <v>5</v>
      </c>
      <c r="B9" s="69" t="s">
        <v>95</v>
      </c>
      <c r="C9" s="69" t="s">
        <v>17</v>
      </c>
      <c r="D9" s="69" t="s">
        <v>172</v>
      </c>
      <c r="E9" s="79">
        <v>36416</v>
      </c>
      <c r="F9" s="79" t="s">
        <v>173</v>
      </c>
      <c r="G9" s="71">
        <v>3</v>
      </c>
      <c r="H9" s="62">
        <v>640</v>
      </c>
      <c r="I9" s="64">
        <f>PRODUCT(H9,2)</f>
        <v>1280</v>
      </c>
      <c r="J9" s="62">
        <v>6</v>
      </c>
      <c r="K9" s="62">
        <v>328</v>
      </c>
      <c r="L9" s="62"/>
      <c r="M9" s="62"/>
      <c r="N9" s="62">
        <v>7</v>
      </c>
      <c r="O9" s="62">
        <v>262</v>
      </c>
      <c r="P9" s="63">
        <f>SUM(K9,M9,O9)</f>
        <v>590</v>
      </c>
      <c r="Q9" s="64">
        <f>PRODUCT(P9,1.5)</f>
        <v>885</v>
      </c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80">
        <f>SUM(I9,Q9,Y9,AB9)</f>
        <v>2165</v>
      </c>
    </row>
    <row r="10" spans="1:29" x14ac:dyDescent="0.3">
      <c r="A10" s="49">
        <v>6</v>
      </c>
      <c r="B10" s="56" t="s">
        <v>136</v>
      </c>
      <c r="C10" s="56" t="s">
        <v>80</v>
      </c>
      <c r="D10" s="56" t="s">
        <v>168</v>
      </c>
      <c r="E10" s="77">
        <v>35520</v>
      </c>
      <c r="F10" s="77" t="s">
        <v>173</v>
      </c>
      <c r="G10" s="55">
        <v>4</v>
      </c>
      <c r="H10" s="55">
        <v>512</v>
      </c>
      <c r="I10" s="54">
        <f>PRODUCT(H10,2)</f>
        <v>1024</v>
      </c>
      <c r="J10" s="55">
        <v>9</v>
      </c>
      <c r="K10" s="55">
        <v>168</v>
      </c>
      <c r="L10" s="55">
        <v>4</v>
      </c>
      <c r="M10" s="55">
        <v>512</v>
      </c>
      <c r="N10" s="55">
        <v>5</v>
      </c>
      <c r="O10" s="55">
        <v>410</v>
      </c>
      <c r="P10" s="53">
        <f>SUM(K10,M10,O10)</f>
        <v>1090</v>
      </c>
      <c r="Q10" s="54">
        <f>PRODUCT(P10,1.5)</f>
        <v>1635</v>
      </c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78">
        <f>SUM(I10,Q10,Y10,AB10)</f>
        <v>2659</v>
      </c>
    </row>
    <row r="11" spans="1:29" x14ac:dyDescent="0.3">
      <c r="A11" s="5">
        <v>7</v>
      </c>
      <c r="B11" s="4" t="s">
        <v>86</v>
      </c>
      <c r="C11" s="4" t="s">
        <v>17</v>
      </c>
      <c r="D11" s="56" t="s">
        <v>168</v>
      </c>
      <c r="E11" s="13">
        <v>38174</v>
      </c>
      <c r="F11" s="13" t="s">
        <v>173</v>
      </c>
      <c r="G11" s="3">
        <v>8</v>
      </c>
      <c r="H11" s="3">
        <v>210</v>
      </c>
      <c r="I11" s="40">
        <f t="shared" si="0"/>
        <v>420</v>
      </c>
      <c r="J11" s="3">
        <v>8</v>
      </c>
      <c r="K11" s="3">
        <v>210</v>
      </c>
      <c r="L11" s="3">
        <v>6</v>
      </c>
      <c r="M11" s="3">
        <v>328</v>
      </c>
      <c r="N11" s="3">
        <v>10</v>
      </c>
      <c r="O11" s="3">
        <v>134</v>
      </c>
      <c r="P11" s="37">
        <f t="shared" si="1"/>
        <v>672</v>
      </c>
      <c r="Q11" s="40">
        <f t="shared" si="2"/>
        <v>1008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76">
        <f t="shared" si="3"/>
        <v>1428</v>
      </c>
    </row>
    <row r="12" spans="1:29" x14ac:dyDescent="0.3">
      <c r="A12" s="5">
        <v>8</v>
      </c>
      <c r="B12" s="4" t="s">
        <v>98</v>
      </c>
      <c r="C12" s="4" t="s">
        <v>140</v>
      </c>
      <c r="D12" s="56" t="s">
        <v>168</v>
      </c>
      <c r="E12" s="13">
        <v>37720</v>
      </c>
      <c r="F12" s="13" t="s">
        <v>173</v>
      </c>
      <c r="G12" s="3">
        <v>5</v>
      </c>
      <c r="H12" s="3">
        <v>410</v>
      </c>
      <c r="I12" s="40">
        <f t="shared" si="0"/>
        <v>820</v>
      </c>
      <c r="J12" s="3">
        <v>7</v>
      </c>
      <c r="K12" s="3">
        <v>262</v>
      </c>
      <c r="L12" s="3">
        <v>11</v>
      </c>
      <c r="M12" s="3">
        <v>107</v>
      </c>
      <c r="N12" s="3">
        <v>18</v>
      </c>
      <c r="O12" s="3">
        <v>27</v>
      </c>
      <c r="P12" s="37">
        <f t="shared" si="1"/>
        <v>396</v>
      </c>
      <c r="Q12" s="40">
        <f t="shared" si="2"/>
        <v>594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76">
        <f t="shared" si="3"/>
        <v>1414</v>
      </c>
    </row>
    <row r="13" spans="1:29" x14ac:dyDescent="0.3">
      <c r="A13" s="5">
        <v>9</v>
      </c>
      <c r="B13" s="4" t="s">
        <v>147</v>
      </c>
      <c r="C13" s="4" t="s">
        <v>31</v>
      </c>
      <c r="D13" s="56" t="s">
        <v>168</v>
      </c>
      <c r="E13" s="13">
        <v>35855</v>
      </c>
      <c r="F13" s="13" t="s">
        <v>173</v>
      </c>
      <c r="G13" s="3">
        <v>12</v>
      </c>
      <c r="H13" s="3">
        <v>86</v>
      </c>
      <c r="I13" s="40">
        <f t="shared" si="0"/>
        <v>172</v>
      </c>
      <c r="J13" s="3">
        <v>5</v>
      </c>
      <c r="K13" s="3">
        <v>410</v>
      </c>
      <c r="L13" s="3">
        <v>21</v>
      </c>
      <c r="M13" s="3">
        <v>24</v>
      </c>
      <c r="N13" s="3">
        <v>9</v>
      </c>
      <c r="O13" s="3">
        <v>168</v>
      </c>
      <c r="P13" s="37">
        <f t="shared" si="1"/>
        <v>602</v>
      </c>
      <c r="Q13" s="40">
        <f t="shared" si="2"/>
        <v>903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76">
        <f t="shared" si="3"/>
        <v>1075</v>
      </c>
    </row>
    <row r="14" spans="1:29" x14ac:dyDescent="0.3">
      <c r="A14" s="5">
        <v>10</v>
      </c>
      <c r="B14" s="4" t="s">
        <v>77</v>
      </c>
      <c r="C14" s="4" t="s">
        <v>133</v>
      </c>
      <c r="D14" s="56" t="s">
        <v>168</v>
      </c>
      <c r="E14" s="13">
        <v>35509</v>
      </c>
      <c r="F14" s="13" t="s">
        <v>173</v>
      </c>
      <c r="G14" s="3">
        <v>7</v>
      </c>
      <c r="H14" s="3">
        <v>262</v>
      </c>
      <c r="I14" s="40">
        <f t="shared" si="0"/>
        <v>524</v>
      </c>
      <c r="J14" s="3">
        <v>10</v>
      </c>
      <c r="K14" s="3">
        <v>134</v>
      </c>
      <c r="L14" s="3">
        <v>9</v>
      </c>
      <c r="M14" s="3">
        <v>168</v>
      </c>
      <c r="N14" s="3">
        <v>12</v>
      </c>
      <c r="O14" s="3">
        <v>86</v>
      </c>
      <c r="P14" s="37">
        <f t="shared" si="1"/>
        <v>388</v>
      </c>
      <c r="Q14" s="40">
        <f t="shared" si="2"/>
        <v>582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76">
        <f t="shared" si="3"/>
        <v>1106</v>
      </c>
    </row>
    <row r="15" spans="1:29" x14ac:dyDescent="0.3">
      <c r="A15" s="5">
        <v>11</v>
      </c>
      <c r="B15" s="4" t="s">
        <v>99</v>
      </c>
      <c r="C15" s="4" t="s">
        <v>11</v>
      </c>
      <c r="D15" s="56" t="s">
        <v>168</v>
      </c>
      <c r="E15" s="13">
        <v>37720</v>
      </c>
      <c r="F15" s="13" t="s">
        <v>173</v>
      </c>
      <c r="G15" s="3">
        <v>17</v>
      </c>
      <c r="H15" s="3">
        <v>28</v>
      </c>
      <c r="I15" s="40">
        <f t="shared" si="0"/>
        <v>56</v>
      </c>
      <c r="J15" s="3">
        <v>21</v>
      </c>
      <c r="K15" s="3">
        <v>24</v>
      </c>
      <c r="L15" s="3">
        <v>7</v>
      </c>
      <c r="M15" s="3">
        <v>262</v>
      </c>
      <c r="N15" s="3">
        <v>6</v>
      </c>
      <c r="O15" s="3">
        <v>328</v>
      </c>
      <c r="P15" s="37">
        <f t="shared" si="1"/>
        <v>614</v>
      </c>
      <c r="Q15" s="40">
        <f t="shared" si="2"/>
        <v>921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76">
        <f t="shared" si="3"/>
        <v>977</v>
      </c>
    </row>
    <row r="16" spans="1:29" x14ac:dyDescent="0.3">
      <c r="A16" s="5">
        <v>12</v>
      </c>
      <c r="B16" s="4" t="s">
        <v>101</v>
      </c>
      <c r="C16" s="4" t="s">
        <v>18</v>
      </c>
      <c r="D16" s="56" t="s">
        <v>168</v>
      </c>
      <c r="E16" s="13">
        <v>37934</v>
      </c>
      <c r="F16" s="13" t="s">
        <v>173</v>
      </c>
      <c r="G16" s="3">
        <v>20</v>
      </c>
      <c r="H16" s="3">
        <v>25</v>
      </c>
      <c r="I16" s="40">
        <f t="shared" si="0"/>
        <v>50</v>
      </c>
      <c r="J16" s="3">
        <v>11</v>
      </c>
      <c r="K16" s="3">
        <v>107</v>
      </c>
      <c r="L16" s="3">
        <v>5</v>
      </c>
      <c r="M16" s="3">
        <v>410</v>
      </c>
      <c r="N16" s="3">
        <v>13</v>
      </c>
      <c r="O16" s="3">
        <v>69</v>
      </c>
      <c r="P16" s="37">
        <f t="shared" si="1"/>
        <v>586</v>
      </c>
      <c r="Q16" s="40">
        <f t="shared" si="2"/>
        <v>879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76">
        <f t="shared" si="3"/>
        <v>929</v>
      </c>
    </row>
    <row r="17" spans="1:29" x14ac:dyDescent="0.3">
      <c r="A17" s="5">
        <v>13</v>
      </c>
      <c r="B17" s="4" t="s">
        <v>138</v>
      </c>
      <c r="C17" s="4" t="s">
        <v>14</v>
      </c>
      <c r="D17" s="56" t="s">
        <v>168</v>
      </c>
      <c r="E17" s="13">
        <v>38665</v>
      </c>
      <c r="F17" s="13" t="s">
        <v>174</v>
      </c>
      <c r="G17" s="3">
        <v>6</v>
      </c>
      <c r="H17" s="3">
        <v>328</v>
      </c>
      <c r="I17" s="40">
        <f t="shared" si="0"/>
        <v>656</v>
      </c>
      <c r="J17" s="3">
        <v>20</v>
      </c>
      <c r="K17" s="3">
        <v>25</v>
      </c>
      <c r="L17" s="3">
        <v>16</v>
      </c>
      <c r="M17" s="3">
        <v>35</v>
      </c>
      <c r="N17" s="3">
        <v>17</v>
      </c>
      <c r="O17" s="3">
        <v>28</v>
      </c>
      <c r="P17" s="37">
        <f t="shared" si="1"/>
        <v>88</v>
      </c>
      <c r="Q17" s="40">
        <f t="shared" si="2"/>
        <v>132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76">
        <f t="shared" si="3"/>
        <v>788</v>
      </c>
    </row>
    <row r="18" spans="1:29" x14ac:dyDescent="0.3">
      <c r="A18" s="5">
        <v>14</v>
      </c>
      <c r="B18" s="4" t="s">
        <v>79</v>
      </c>
      <c r="C18" s="4" t="s">
        <v>80</v>
      </c>
      <c r="D18" s="56" t="s">
        <v>168</v>
      </c>
      <c r="E18" s="13">
        <v>35971</v>
      </c>
      <c r="F18" s="13" t="s">
        <v>173</v>
      </c>
      <c r="G18" s="3">
        <v>13</v>
      </c>
      <c r="H18" s="3">
        <v>69</v>
      </c>
      <c r="I18" s="40">
        <f t="shared" si="0"/>
        <v>138</v>
      </c>
      <c r="J18" s="3">
        <v>12</v>
      </c>
      <c r="K18" s="3">
        <v>86</v>
      </c>
      <c r="L18" s="3">
        <v>8</v>
      </c>
      <c r="M18" s="3">
        <v>210</v>
      </c>
      <c r="N18" s="3">
        <v>15</v>
      </c>
      <c r="O18" s="3">
        <v>44</v>
      </c>
      <c r="P18" s="37">
        <f t="shared" si="1"/>
        <v>340</v>
      </c>
      <c r="Q18" s="40">
        <f t="shared" si="2"/>
        <v>510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76">
        <f t="shared" si="3"/>
        <v>648</v>
      </c>
    </row>
    <row r="19" spans="1:29" x14ac:dyDescent="0.3">
      <c r="A19" s="5">
        <v>15</v>
      </c>
      <c r="B19" s="4" t="s">
        <v>66</v>
      </c>
      <c r="C19" s="4" t="s">
        <v>67</v>
      </c>
      <c r="D19" s="56" t="s">
        <v>168</v>
      </c>
      <c r="E19" s="13">
        <v>35447</v>
      </c>
      <c r="F19" s="13" t="s">
        <v>173</v>
      </c>
      <c r="G19" s="3">
        <v>15</v>
      </c>
      <c r="H19" s="3">
        <v>44</v>
      </c>
      <c r="I19" s="40">
        <f t="shared" si="0"/>
        <v>88</v>
      </c>
      <c r="J19" s="3">
        <v>14</v>
      </c>
      <c r="K19" s="3">
        <v>55</v>
      </c>
      <c r="L19" s="3">
        <v>19</v>
      </c>
      <c r="M19" s="3">
        <v>26</v>
      </c>
      <c r="N19" s="3">
        <v>8</v>
      </c>
      <c r="O19" s="3">
        <v>210</v>
      </c>
      <c r="P19" s="37">
        <f t="shared" si="1"/>
        <v>291</v>
      </c>
      <c r="Q19" s="40">
        <f t="shared" si="2"/>
        <v>436.5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76">
        <f t="shared" si="3"/>
        <v>524.5</v>
      </c>
    </row>
    <row r="20" spans="1:29" x14ac:dyDescent="0.3">
      <c r="A20" s="5">
        <v>16</v>
      </c>
      <c r="B20" s="4" t="s">
        <v>108</v>
      </c>
      <c r="C20" s="4" t="s">
        <v>11</v>
      </c>
      <c r="D20" s="56" t="s">
        <v>168</v>
      </c>
      <c r="E20" s="13">
        <v>37313</v>
      </c>
      <c r="F20" s="13" t="s">
        <v>173</v>
      </c>
      <c r="G20" s="3">
        <v>14</v>
      </c>
      <c r="H20" s="3">
        <v>55</v>
      </c>
      <c r="I20" s="40">
        <f t="shared" si="0"/>
        <v>110</v>
      </c>
      <c r="J20" s="3">
        <v>13</v>
      </c>
      <c r="K20" s="3">
        <v>69</v>
      </c>
      <c r="L20" s="3">
        <v>28</v>
      </c>
      <c r="M20" s="3">
        <v>17</v>
      </c>
      <c r="N20" s="3">
        <v>11</v>
      </c>
      <c r="O20" s="3">
        <v>107</v>
      </c>
      <c r="P20" s="37">
        <f t="shared" si="1"/>
        <v>193</v>
      </c>
      <c r="Q20" s="40">
        <f t="shared" si="2"/>
        <v>289.5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76">
        <f t="shared" si="3"/>
        <v>399.5</v>
      </c>
    </row>
    <row r="21" spans="1:29" x14ac:dyDescent="0.3">
      <c r="A21" s="5">
        <v>17</v>
      </c>
      <c r="B21" s="4" t="s">
        <v>104</v>
      </c>
      <c r="C21" s="4" t="s">
        <v>17</v>
      </c>
      <c r="D21" s="56" t="s">
        <v>168</v>
      </c>
      <c r="E21" s="13">
        <v>38205</v>
      </c>
      <c r="F21" s="13" t="s">
        <v>173</v>
      </c>
      <c r="G21" s="3">
        <v>9</v>
      </c>
      <c r="H21" s="3">
        <v>168</v>
      </c>
      <c r="I21" s="40">
        <f t="shared" si="0"/>
        <v>336</v>
      </c>
      <c r="J21" s="3"/>
      <c r="K21" s="3"/>
      <c r="L21" s="3"/>
      <c r="M21" s="3"/>
      <c r="N21" s="3"/>
      <c r="O21" s="3"/>
      <c r="P21" s="37">
        <f t="shared" si="1"/>
        <v>0</v>
      </c>
      <c r="Q21" s="40">
        <f t="shared" si="2"/>
        <v>0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76">
        <f t="shared" si="3"/>
        <v>336</v>
      </c>
    </row>
    <row r="22" spans="1:29" x14ac:dyDescent="0.3">
      <c r="A22" s="5">
        <v>18</v>
      </c>
      <c r="B22" s="4" t="s">
        <v>89</v>
      </c>
      <c r="C22" s="4" t="s">
        <v>137</v>
      </c>
      <c r="D22" s="56" t="s">
        <v>168</v>
      </c>
      <c r="E22" s="13">
        <v>36185</v>
      </c>
      <c r="F22" s="13" t="s">
        <v>173</v>
      </c>
      <c r="G22" s="3">
        <v>16</v>
      </c>
      <c r="H22" s="3">
        <v>35</v>
      </c>
      <c r="I22" s="40">
        <f t="shared" si="0"/>
        <v>70</v>
      </c>
      <c r="J22" s="3">
        <v>24</v>
      </c>
      <c r="K22" s="3">
        <v>21</v>
      </c>
      <c r="L22" s="3">
        <v>24</v>
      </c>
      <c r="M22" s="3">
        <v>21</v>
      </c>
      <c r="N22" s="3">
        <v>14</v>
      </c>
      <c r="O22" s="3">
        <v>55</v>
      </c>
      <c r="P22" s="37">
        <f t="shared" si="1"/>
        <v>97</v>
      </c>
      <c r="Q22" s="40">
        <f t="shared" si="2"/>
        <v>145.5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76">
        <f t="shared" si="3"/>
        <v>215.5</v>
      </c>
    </row>
    <row r="23" spans="1:29" x14ac:dyDescent="0.3">
      <c r="A23" s="5">
        <v>19</v>
      </c>
      <c r="B23" s="4" t="s">
        <v>88</v>
      </c>
      <c r="C23" s="4" t="s">
        <v>31</v>
      </c>
      <c r="D23" s="56" t="s">
        <v>168</v>
      </c>
      <c r="E23" s="13">
        <v>37111</v>
      </c>
      <c r="F23" s="13" t="s">
        <v>173</v>
      </c>
      <c r="G23" s="3">
        <v>22</v>
      </c>
      <c r="H23" s="3">
        <v>23</v>
      </c>
      <c r="I23" s="40">
        <f t="shared" si="0"/>
        <v>46</v>
      </c>
      <c r="J23" s="3">
        <v>15</v>
      </c>
      <c r="K23" s="3">
        <v>44</v>
      </c>
      <c r="L23" s="3">
        <v>22</v>
      </c>
      <c r="M23" s="3">
        <v>23</v>
      </c>
      <c r="N23" s="3">
        <v>16</v>
      </c>
      <c r="O23" s="3">
        <v>35</v>
      </c>
      <c r="P23" s="37">
        <f t="shared" si="1"/>
        <v>102</v>
      </c>
      <c r="Q23" s="40">
        <f t="shared" si="2"/>
        <v>153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76">
        <f t="shared" si="3"/>
        <v>199</v>
      </c>
    </row>
    <row r="24" spans="1:29" x14ac:dyDescent="0.3">
      <c r="A24" s="5">
        <v>20</v>
      </c>
      <c r="B24" s="4" t="s">
        <v>143</v>
      </c>
      <c r="C24" s="4" t="s">
        <v>52</v>
      </c>
      <c r="D24" s="56" t="s">
        <v>168</v>
      </c>
      <c r="E24" s="13">
        <v>38839</v>
      </c>
      <c r="F24" s="13" t="s">
        <v>174</v>
      </c>
      <c r="G24" s="3">
        <v>19</v>
      </c>
      <c r="H24" s="3">
        <v>26</v>
      </c>
      <c r="I24" s="40">
        <f t="shared" si="0"/>
        <v>52</v>
      </c>
      <c r="J24" s="3">
        <v>17</v>
      </c>
      <c r="K24" s="3">
        <v>28</v>
      </c>
      <c r="L24" s="3">
        <v>15</v>
      </c>
      <c r="M24" s="3">
        <v>44</v>
      </c>
      <c r="N24" s="3">
        <v>22</v>
      </c>
      <c r="O24" s="3">
        <v>23</v>
      </c>
      <c r="P24" s="37">
        <f t="shared" si="1"/>
        <v>95</v>
      </c>
      <c r="Q24" s="40">
        <f t="shared" si="2"/>
        <v>142.5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76">
        <f t="shared" si="3"/>
        <v>194.5</v>
      </c>
    </row>
    <row r="25" spans="1:29" x14ac:dyDescent="0.3">
      <c r="A25" s="5">
        <v>21</v>
      </c>
      <c r="B25" s="4" t="s">
        <v>115</v>
      </c>
      <c r="C25" s="4" t="s">
        <v>15</v>
      </c>
      <c r="D25" s="56" t="s">
        <v>168</v>
      </c>
      <c r="E25" s="13">
        <v>38332</v>
      </c>
      <c r="F25" s="13" t="s">
        <v>173</v>
      </c>
      <c r="G25" s="3">
        <v>25</v>
      </c>
      <c r="H25" s="3">
        <v>20</v>
      </c>
      <c r="I25" s="40">
        <f t="shared" si="0"/>
        <v>40</v>
      </c>
      <c r="J25" s="3">
        <v>19</v>
      </c>
      <c r="K25" s="3">
        <v>26</v>
      </c>
      <c r="L25" s="3">
        <v>14</v>
      </c>
      <c r="M25" s="3">
        <v>55</v>
      </c>
      <c r="N25" s="3">
        <v>28</v>
      </c>
      <c r="O25" s="3">
        <v>17</v>
      </c>
      <c r="P25" s="37">
        <f t="shared" si="1"/>
        <v>98</v>
      </c>
      <c r="Q25" s="40">
        <f t="shared" si="2"/>
        <v>147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76">
        <f t="shared" si="3"/>
        <v>187</v>
      </c>
    </row>
    <row r="26" spans="1:29" x14ac:dyDescent="0.3">
      <c r="A26" s="5">
        <v>22</v>
      </c>
      <c r="B26" s="4" t="s">
        <v>94</v>
      </c>
      <c r="C26" s="4" t="s">
        <v>14</v>
      </c>
      <c r="D26" s="56" t="s">
        <v>168</v>
      </c>
      <c r="E26" s="13">
        <v>38371</v>
      </c>
      <c r="F26" s="13" t="s">
        <v>173</v>
      </c>
      <c r="G26" s="3">
        <v>21</v>
      </c>
      <c r="H26" s="3">
        <v>24</v>
      </c>
      <c r="I26" s="40">
        <f t="shared" si="0"/>
        <v>48</v>
      </c>
      <c r="J26" s="3">
        <v>16</v>
      </c>
      <c r="K26" s="3">
        <v>35</v>
      </c>
      <c r="L26" s="3">
        <v>20</v>
      </c>
      <c r="M26" s="3">
        <v>25</v>
      </c>
      <c r="N26" s="3">
        <v>21</v>
      </c>
      <c r="O26" s="3">
        <v>24</v>
      </c>
      <c r="P26" s="37">
        <f t="shared" si="1"/>
        <v>84</v>
      </c>
      <c r="Q26" s="40">
        <f t="shared" si="2"/>
        <v>126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76">
        <f t="shared" si="3"/>
        <v>174</v>
      </c>
    </row>
    <row r="27" spans="1:29" x14ac:dyDescent="0.3">
      <c r="A27" s="5">
        <v>23</v>
      </c>
      <c r="B27" s="4" t="s">
        <v>85</v>
      </c>
      <c r="C27" s="4" t="s">
        <v>9</v>
      </c>
      <c r="D27" s="56" t="s">
        <v>168</v>
      </c>
      <c r="E27" s="13">
        <v>38384</v>
      </c>
      <c r="F27" s="13" t="s">
        <v>173</v>
      </c>
      <c r="G27" s="3"/>
      <c r="H27" s="3">
        <v>0</v>
      </c>
      <c r="I27" s="40">
        <f t="shared" si="0"/>
        <v>0</v>
      </c>
      <c r="J27" s="3">
        <v>28</v>
      </c>
      <c r="K27" s="3">
        <v>17</v>
      </c>
      <c r="L27" s="3">
        <v>13</v>
      </c>
      <c r="M27" s="3">
        <v>69</v>
      </c>
      <c r="N27" s="3">
        <v>24</v>
      </c>
      <c r="O27" s="3">
        <v>21</v>
      </c>
      <c r="P27" s="37">
        <f t="shared" si="1"/>
        <v>107</v>
      </c>
      <c r="Q27" s="40">
        <f t="shared" si="2"/>
        <v>160.5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76">
        <f t="shared" si="3"/>
        <v>160.5</v>
      </c>
    </row>
    <row r="28" spans="1:29" x14ac:dyDescent="0.3">
      <c r="A28" s="5">
        <v>24</v>
      </c>
      <c r="B28" s="4" t="s">
        <v>83</v>
      </c>
      <c r="C28" s="4" t="s">
        <v>17</v>
      </c>
      <c r="D28" s="56" t="s">
        <v>168</v>
      </c>
      <c r="E28" s="13">
        <v>37196</v>
      </c>
      <c r="F28" s="13" t="s">
        <v>173</v>
      </c>
      <c r="G28" s="3">
        <v>24</v>
      </c>
      <c r="H28" s="3">
        <v>21</v>
      </c>
      <c r="I28" s="40">
        <f t="shared" si="0"/>
        <v>42</v>
      </c>
      <c r="J28" s="3"/>
      <c r="K28" s="3"/>
      <c r="L28" s="3">
        <v>12</v>
      </c>
      <c r="M28" s="3">
        <v>86</v>
      </c>
      <c r="N28" s="3"/>
      <c r="O28" s="3"/>
      <c r="P28" s="37">
        <f t="shared" si="1"/>
        <v>86</v>
      </c>
      <c r="Q28" s="40">
        <f t="shared" si="2"/>
        <v>129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76">
        <f t="shared" si="3"/>
        <v>171</v>
      </c>
    </row>
    <row r="29" spans="1:29" x14ac:dyDescent="0.3">
      <c r="A29" s="5">
        <v>25</v>
      </c>
      <c r="B29" s="4" t="s">
        <v>111</v>
      </c>
      <c r="C29" s="4" t="s">
        <v>13</v>
      </c>
      <c r="D29" s="56" t="s">
        <v>168</v>
      </c>
      <c r="E29" s="13">
        <v>36263</v>
      </c>
      <c r="F29" s="13" t="s">
        <v>173</v>
      </c>
      <c r="G29" s="3">
        <v>29</v>
      </c>
      <c r="H29" s="3">
        <v>16</v>
      </c>
      <c r="I29" s="40">
        <f t="shared" si="0"/>
        <v>32</v>
      </c>
      <c r="J29" s="3">
        <v>18</v>
      </c>
      <c r="K29" s="3">
        <v>27</v>
      </c>
      <c r="L29" s="3">
        <v>18</v>
      </c>
      <c r="M29" s="3">
        <v>27</v>
      </c>
      <c r="N29" s="3">
        <v>19</v>
      </c>
      <c r="O29" s="3">
        <v>26</v>
      </c>
      <c r="P29" s="37">
        <f t="shared" si="1"/>
        <v>80</v>
      </c>
      <c r="Q29" s="40">
        <f t="shared" si="2"/>
        <v>120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76">
        <f t="shared" si="3"/>
        <v>152</v>
      </c>
    </row>
    <row r="30" spans="1:29" x14ac:dyDescent="0.3">
      <c r="A30" s="5">
        <v>26</v>
      </c>
      <c r="B30" s="4" t="s">
        <v>119</v>
      </c>
      <c r="C30" s="4" t="s">
        <v>31</v>
      </c>
      <c r="D30" s="56" t="s">
        <v>168</v>
      </c>
      <c r="E30" s="13">
        <v>37705</v>
      </c>
      <c r="F30" s="13" t="s">
        <v>173</v>
      </c>
      <c r="G30" s="3">
        <v>23</v>
      </c>
      <c r="H30" s="3">
        <v>22</v>
      </c>
      <c r="I30" s="40">
        <f t="shared" si="0"/>
        <v>44</v>
      </c>
      <c r="J30" s="3">
        <v>26</v>
      </c>
      <c r="K30" s="3">
        <v>19</v>
      </c>
      <c r="L30" s="3">
        <v>23</v>
      </c>
      <c r="M30" s="3">
        <v>22</v>
      </c>
      <c r="N30" s="3">
        <v>23</v>
      </c>
      <c r="O30" s="3">
        <v>22</v>
      </c>
      <c r="P30" s="37">
        <f t="shared" si="1"/>
        <v>63</v>
      </c>
      <c r="Q30" s="40">
        <f t="shared" si="2"/>
        <v>94.5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76">
        <f t="shared" si="3"/>
        <v>138.5</v>
      </c>
    </row>
    <row r="31" spans="1:29" x14ac:dyDescent="0.3">
      <c r="A31" s="5">
        <v>27</v>
      </c>
      <c r="B31" s="4" t="s">
        <v>109</v>
      </c>
      <c r="C31" s="4" t="s">
        <v>11</v>
      </c>
      <c r="D31" s="56" t="s">
        <v>168</v>
      </c>
      <c r="E31" s="13">
        <v>37313</v>
      </c>
      <c r="F31" s="13" t="s">
        <v>173</v>
      </c>
      <c r="G31" s="3">
        <v>27</v>
      </c>
      <c r="H31" s="3">
        <v>18</v>
      </c>
      <c r="I31" s="40">
        <f t="shared" si="0"/>
        <v>36</v>
      </c>
      <c r="J31" s="3">
        <v>22</v>
      </c>
      <c r="K31" s="3">
        <v>23</v>
      </c>
      <c r="L31" s="3">
        <v>33</v>
      </c>
      <c r="M31" s="3">
        <v>12</v>
      </c>
      <c r="N31" s="3">
        <v>33</v>
      </c>
      <c r="O31" s="3">
        <v>12</v>
      </c>
      <c r="P31" s="37">
        <f t="shared" si="1"/>
        <v>47</v>
      </c>
      <c r="Q31" s="40">
        <f t="shared" si="2"/>
        <v>70.5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6">
        <f t="shared" si="3"/>
        <v>106.5</v>
      </c>
    </row>
    <row r="32" spans="1:29" x14ac:dyDescent="0.3">
      <c r="A32" s="5">
        <v>28</v>
      </c>
      <c r="B32" s="4" t="s">
        <v>82</v>
      </c>
      <c r="C32" s="4" t="s">
        <v>15</v>
      </c>
      <c r="D32" s="56" t="s">
        <v>168</v>
      </c>
      <c r="E32" s="13">
        <v>38021</v>
      </c>
      <c r="F32" s="13" t="s">
        <v>173</v>
      </c>
      <c r="G32" s="3">
        <v>39</v>
      </c>
      <c r="H32" s="3">
        <v>6</v>
      </c>
      <c r="I32" s="40">
        <f t="shared" si="0"/>
        <v>12</v>
      </c>
      <c r="J32" s="3">
        <v>31</v>
      </c>
      <c r="K32" s="3">
        <v>14</v>
      </c>
      <c r="L32" s="3">
        <v>17</v>
      </c>
      <c r="M32" s="3">
        <v>28</v>
      </c>
      <c r="N32" s="3">
        <v>34</v>
      </c>
      <c r="O32" s="3">
        <v>11</v>
      </c>
      <c r="P32" s="37">
        <f t="shared" si="1"/>
        <v>53</v>
      </c>
      <c r="Q32" s="40">
        <f t="shared" si="2"/>
        <v>79.5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76">
        <f t="shared" si="3"/>
        <v>91.5</v>
      </c>
    </row>
    <row r="33" spans="1:29" x14ac:dyDescent="0.3">
      <c r="A33" s="5">
        <v>29</v>
      </c>
      <c r="B33" s="4" t="s">
        <v>75</v>
      </c>
      <c r="C33" s="4" t="s">
        <v>18</v>
      </c>
      <c r="D33" s="56" t="s">
        <v>168</v>
      </c>
      <c r="E33" s="13">
        <v>37440</v>
      </c>
      <c r="F33" s="13" t="s">
        <v>173</v>
      </c>
      <c r="G33" s="3">
        <v>28</v>
      </c>
      <c r="H33" s="3">
        <v>17</v>
      </c>
      <c r="I33" s="40">
        <f t="shared" si="0"/>
        <v>34</v>
      </c>
      <c r="J33" s="3">
        <v>50</v>
      </c>
      <c r="K33" s="3">
        <v>1</v>
      </c>
      <c r="L33" s="3">
        <v>25</v>
      </c>
      <c r="M33" s="3">
        <v>20</v>
      </c>
      <c r="N33" s="3">
        <v>26</v>
      </c>
      <c r="O33" s="3">
        <v>19</v>
      </c>
      <c r="P33" s="37">
        <f t="shared" si="1"/>
        <v>40</v>
      </c>
      <c r="Q33" s="40">
        <f t="shared" si="2"/>
        <v>60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76">
        <f t="shared" si="3"/>
        <v>94</v>
      </c>
    </row>
    <row r="34" spans="1:29" x14ac:dyDescent="0.3">
      <c r="A34" s="5">
        <v>30</v>
      </c>
      <c r="B34" s="4" t="s">
        <v>97</v>
      </c>
      <c r="C34" s="4" t="s">
        <v>14</v>
      </c>
      <c r="D34" s="56" t="s">
        <v>168</v>
      </c>
      <c r="E34" s="13">
        <v>37279</v>
      </c>
      <c r="F34" s="13" t="s">
        <v>173</v>
      </c>
      <c r="G34" s="3">
        <v>32</v>
      </c>
      <c r="H34" s="3">
        <v>13</v>
      </c>
      <c r="I34" s="40">
        <f t="shared" si="0"/>
        <v>26</v>
      </c>
      <c r="J34" s="3">
        <v>23</v>
      </c>
      <c r="K34" s="3">
        <v>22</v>
      </c>
      <c r="L34" s="3"/>
      <c r="M34" s="3"/>
      <c r="N34" s="3">
        <v>25</v>
      </c>
      <c r="O34" s="3">
        <v>20</v>
      </c>
      <c r="P34" s="37">
        <f t="shared" si="1"/>
        <v>42</v>
      </c>
      <c r="Q34" s="40">
        <f t="shared" si="2"/>
        <v>63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76">
        <f t="shared" si="3"/>
        <v>89</v>
      </c>
    </row>
    <row r="35" spans="1:29" x14ac:dyDescent="0.3">
      <c r="A35" s="5">
        <v>31</v>
      </c>
      <c r="B35" s="4" t="s">
        <v>106</v>
      </c>
      <c r="C35" s="4" t="s">
        <v>11</v>
      </c>
      <c r="D35" s="56" t="s">
        <v>168</v>
      </c>
      <c r="E35" s="13">
        <v>37080</v>
      </c>
      <c r="F35" s="13" t="s">
        <v>173</v>
      </c>
      <c r="G35" s="3">
        <v>41</v>
      </c>
      <c r="H35" s="3">
        <v>4</v>
      </c>
      <c r="I35" s="40">
        <f t="shared" si="0"/>
        <v>8</v>
      </c>
      <c r="J35" s="3">
        <v>25</v>
      </c>
      <c r="K35" s="3">
        <v>20</v>
      </c>
      <c r="L35" s="3"/>
      <c r="M35" s="3"/>
      <c r="N35" s="3">
        <v>20</v>
      </c>
      <c r="O35" s="3">
        <v>25</v>
      </c>
      <c r="P35" s="37">
        <f t="shared" si="1"/>
        <v>45</v>
      </c>
      <c r="Q35" s="40">
        <f t="shared" si="2"/>
        <v>67.5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76">
        <f t="shared" si="3"/>
        <v>75.5</v>
      </c>
    </row>
    <row r="36" spans="1:29" x14ac:dyDescent="0.3">
      <c r="A36" s="5">
        <v>32</v>
      </c>
      <c r="B36" s="4" t="s">
        <v>72</v>
      </c>
      <c r="C36" s="4" t="s">
        <v>18</v>
      </c>
      <c r="D36" s="56" t="s">
        <v>168</v>
      </c>
      <c r="E36" s="13">
        <v>37406</v>
      </c>
      <c r="F36" s="13" t="s">
        <v>173</v>
      </c>
      <c r="G36" s="3">
        <v>31</v>
      </c>
      <c r="H36" s="3">
        <v>14</v>
      </c>
      <c r="I36" s="40">
        <f t="shared" si="0"/>
        <v>28</v>
      </c>
      <c r="J36" s="3">
        <v>30</v>
      </c>
      <c r="K36" s="3">
        <v>15</v>
      </c>
      <c r="L36" s="3"/>
      <c r="M36" s="3"/>
      <c r="N36" s="3">
        <v>27</v>
      </c>
      <c r="O36" s="3">
        <v>18</v>
      </c>
      <c r="P36" s="37">
        <f t="shared" si="1"/>
        <v>33</v>
      </c>
      <c r="Q36" s="40">
        <f t="shared" si="2"/>
        <v>49.5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76">
        <f t="shared" si="3"/>
        <v>77.5</v>
      </c>
    </row>
    <row r="37" spans="1:29" x14ac:dyDescent="0.3">
      <c r="A37" s="5">
        <v>33</v>
      </c>
      <c r="B37" s="4" t="s">
        <v>78</v>
      </c>
      <c r="C37" s="4" t="s">
        <v>37</v>
      </c>
      <c r="D37" s="56" t="s">
        <v>168</v>
      </c>
      <c r="E37" s="13">
        <v>37550</v>
      </c>
      <c r="F37" s="13" t="s">
        <v>173</v>
      </c>
      <c r="G37" s="3">
        <v>38</v>
      </c>
      <c r="H37" s="3">
        <v>7</v>
      </c>
      <c r="I37" s="40">
        <f t="shared" si="0"/>
        <v>14</v>
      </c>
      <c r="J37" s="3">
        <v>35</v>
      </c>
      <c r="K37" s="3">
        <v>10</v>
      </c>
      <c r="L37" s="3">
        <v>35</v>
      </c>
      <c r="M37" s="3">
        <v>10</v>
      </c>
      <c r="N37" s="3">
        <v>29</v>
      </c>
      <c r="O37" s="3">
        <v>16</v>
      </c>
      <c r="P37" s="37">
        <f t="shared" si="1"/>
        <v>36</v>
      </c>
      <c r="Q37" s="40">
        <f t="shared" si="2"/>
        <v>54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76">
        <f t="shared" si="3"/>
        <v>68</v>
      </c>
    </row>
    <row r="38" spans="1:29" x14ac:dyDescent="0.3">
      <c r="A38" s="5">
        <v>34</v>
      </c>
      <c r="B38" s="4" t="s">
        <v>81</v>
      </c>
      <c r="C38" s="4" t="s">
        <v>18</v>
      </c>
      <c r="D38" s="56" t="s">
        <v>168</v>
      </c>
      <c r="E38" s="13">
        <v>37746</v>
      </c>
      <c r="F38" s="13" t="s">
        <v>173</v>
      </c>
      <c r="G38" s="3"/>
      <c r="H38" s="3">
        <v>0</v>
      </c>
      <c r="I38" s="40">
        <f t="shared" si="0"/>
        <v>0</v>
      </c>
      <c r="J38" s="3">
        <v>27</v>
      </c>
      <c r="K38" s="3">
        <v>18</v>
      </c>
      <c r="L38" s="3">
        <v>34</v>
      </c>
      <c r="M38" s="3">
        <v>11</v>
      </c>
      <c r="N38" s="3">
        <v>31</v>
      </c>
      <c r="O38" s="3">
        <v>14</v>
      </c>
      <c r="P38" s="37">
        <f t="shared" si="1"/>
        <v>43</v>
      </c>
      <c r="Q38" s="40">
        <f t="shared" si="2"/>
        <v>64.5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76">
        <f t="shared" si="3"/>
        <v>64.5</v>
      </c>
    </row>
    <row r="39" spans="1:29" x14ac:dyDescent="0.3">
      <c r="A39" s="5">
        <v>35</v>
      </c>
      <c r="B39" s="4" t="s">
        <v>142</v>
      </c>
      <c r="C39" s="4" t="s">
        <v>15</v>
      </c>
      <c r="D39" s="56" t="s">
        <v>168</v>
      </c>
      <c r="E39" s="13">
        <v>38891</v>
      </c>
      <c r="F39" s="13" t="s">
        <v>174</v>
      </c>
      <c r="G39" s="3">
        <v>35</v>
      </c>
      <c r="H39" s="3">
        <v>10</v>
      </c>
      <c r="I39" s="40">
        <f t="shared" si="0"/>
        <v>20</v>
      </c>
      <c r="J39" s="3"/>
      <c r="K39" s="3"/>
      <c r="L39" s="3">
        <v>30</v>
      </c>
      <c r="M39" s="3">
        <v>15</v>
      </c>
      <c r="N39" s="3">
        <v>30</v>
      </c>
      <c r="O39" s="3">
        <v>15</v>
      </c>
      <c r="P39" s="37">
        <f t="shared" si="1"/>
        <v>30</v>
      </c>
      <c r="Q39" s="40">
        <f t="shared" si="2"/>
        <v>45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76">
        <f t="shared" si="3"/>
        <v>65</v>
      </c>
    </row>
    <row r="40" spans="1:29" x14ac:dyDescent="0.3">
      <c r="A40" s="5">
        <v>36</v>
      </c>
      <c r="B40" s="4" t="s">
        <v>132</v>
      </c>
      <c r="C40" s="4" t="s">
        <v>68</v>
      </c>
      <c r="D40" s="56" t="s">
        <v>168</v>
      </c>
      <c r="E40" s="13">
        <v>35580</v>
      </c>
      <c r="F40" s="13" t="s">
        <v>173</v>
      </c>
      <c r="G40" s="3"/>
      <c r="H40" s="3">
        <v>0</v>
      </c>
      <c r="I40" s="40">
        <f t="shared" si="0"/>
        <v>0</v>
      </c>
      <c r="J40" s="3">
        <v>36</v>
      </c>
      <c r="K40" s="3">
        <v>9</v>
      </c>
      <c r="L40" s="3">
        <v>31</v>
      </c>
      <c r="M40" s="3">
        <v>14</v>
      </c>
      <c r="N40" s="3">
        <v>32</v>
      </c>
      <c r="O40" s="3">
        <v>13</v>
      </c>
      <c r="P40" s="37">
        <f t="shared" si="1"/>
        <v>36</v>
      </c>
      <c r="Q40" s="40">
        <f t="shared" si="2"/>
        <v>54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76">
        <f t="shared" si="3"/>
        <v>54</v>
      </c>
    </row>
    <row r="41" spans="1:29" x14ac:dyDescent="0.3">
      <c r="A41" s="5">
        <v>37</v>
      </c>
      <c r="B41" s="4" t="s">
        <v>107</v>
      </c>
      <c r="C41" s="4" t="s">
        <v>145</v>
      </c>
      <c r="D41" s="56" t="s">
        <v>168</v>
      </c>
      <c r="E41" s="13">
        <v>38611</v>
      </c>
      <c r="F41" s="13" t="s">
        <v>174</v>
      </c>
      <c r="G41" s="3"/>
      <c r="H41" s="3">
        <v>0</v>
      </c>
      <c r="I41" s="40">
        <f t="shared" si="0"/>
        <v>0</v>
      </c>
      <c r="J41" s="3">
        <v>29</v>
      </c>
      <c r="K41" s="3">
        <v>16</v>
      </c>
      <c r="L41" s="3">
        <v>29</v>
      </c>
      <c r="M41" s="3">
        <v>16</v>
      </c>
      <c r="N41" s="3">
        <v>44</v>
      </c>
      <c r="O41" s="21">
        <v>1</v>
      </c>
      <c r="P41" s="37">
        <f t="shared" si="1"/>
        <v>33</v>
      </c>
      <c r="Q41" s="40">
        <f t="shared" si="2"/>
        <v>49.5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76">
        <f t="shared" si="3"/>
        <v>49.5</v>
      </c>
    </row>
    <row r="42" spans="1:29" x14ac:dyDescent="0.3">
      <c r="A42" s="5">
        <v>38</v>
      </c>
      <c r="B42" s="4" t="s">
        <v>70</v>
      </c>
      <c r="C42" s="4" t="s">
        <v>37</v>
      </c>
      <c r="D42" s="56" t="s">
        <v>168</v>
      </c>
      <c r="E42" s="13">
        <v>38348</v>
      </c>
      <c r="F42" s="13" t="s">
        <v>173</v>
      </c>
      <c r="G42" s="3"/>
      <c r="H42" s="3">
        <v>0</v>
      </c>
      <c r="I42" s="40">
        <f t="shared" si="0"/>
        <v>0</v>
      </c>
      <c r="J42" s="3">
        <v>34</v>
      </c>
      <c r="K42" s="3">
        <v>11</v>
      </c>
      <c r="L42" s="3">
        <v>36</v>
      </c>
      <c r="M42" s="3">
        <v>9</v>
      </c>
      <c r="N42" s="3">
        <v>35</v>
      </c>
      <c r="O42" s="3">
        <v>10</v>
      </c>
      <c r="P42" s="37">
        <f t="shared" si="1"/>
        <v>30</v>
      </c>
      <c r="Q42" s="40">
        <f t="shared" si="2"/>
        <v>45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76">
        <f t="shared" si="3"/>
        <v>45</v>
      </c>
    </row>
    <row r="43" spans="1:29" x14ac:dyDescent="0.3">
      <c r="A43" s="5">
        <v>39</v>
      </c>
      <c r="B43" s="4" t="s">
        <v>84</v>
      </c>
      <c r="C43" s="4" t="s">
        <v>17</v>
      </c>
      <c r="D43" s="56" t="s">
        <v>168</v>
      </c>
      <c r="E43" s="13">
        <v>37193</v>
      </c>
      <c r="F43" s="13" t="s">
        <v>173</v>
      </c>
      <c r="G43" s="3">
        <v>18</v>
      </c>
      <c r="H43" s="3">
        <v>27</v>
      </c>
      <c r="I43" s="40">
        <f t="shared" si="0"/>
        <v>54</v>
      </c>
      <c r="J43" s="3"/>
      <c r="K43" s="3"/>
      <c r="L43" s="3"/>
      <c r="M43" s="3"/>
      <c r="N43" s="3"/>
      <c r="O43" s="3"/>
      <c r="P43" s="37">
        <f t="shared" si="1"/>
        <v>0</v>
      </c>
      <c r="Q43" s="40">
        <f t="shared" si="2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76">
        <f t="shared" si="3"/>
        <v>54</v>
      </c>
    </row>
    <row r="44" spans="1:29" x14ac:dyDescent="0.3">
      <c r="A44" s="5">
        <v>40</v>
      </c>
      <c r="B44" s="4" t="s">
        <v>87</v>
      </c>
      <c r="C44" s="4" t="s">
        <v>18</v>
      </c>
      <c r="D44" s="56" t="s">
        <v>168</v>
      </c>
      <c r="E44" s="13">
        <v>38396</v>
      </c>
      <c r="F44" s="13" t="s">
        <v>173</v>
      </c>
      <c r="G44" s="3">
        <v>37</v>
      </c>
      <c r="H44" s="3">
        <v>8</v>
      </c>
      <c r="I44" s="40">
        <f t="shared" si="0"/>
        <v>16</v>
      </c>
      <c r="J44" s="3"/>
      <c r="K44" s="3"/>
      <c r="L44" s="3">
        <v>27</v>
      </c>
      <c r="M44" s="3">
        <v>18</v>
      </c>
      <c r="N44" s="3"/>
      <c r="O44" s="3"/>
      <c r="P44" s="37">
        <f t="shared" si="1"/>
        <v>18</v>
      </c>
      <c r="Q44" s="40">
        <f t="shared" si="2"/>
        <v>27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76">
        <f t="shared" si="3"/>
        <v>43</v>
      </c>
    </row>
    <row r="45" spans="1:29" x14ac:dyDescent="0.3">
      <c r="A45" s="5">
        <v>41</v>
      </c>
      <c r="B45" s="4" t="s">
        <v>141</v>
      </c>
      <c r="C45" s="4" t="s">
        <v>23</v>
      </c>
      <c r="D45" s="56" t="s">
        <v>168</v>
      </c>
      <c r="E45" s="13">
        <v>37857</v>
      </c>
      <c r="F45" s="13" t="s">
        <v>173</v>
      </c>
      <c r="G45" s="3"/>
      <c r="H45" s="3">
        <v>0</v>
      </c>
      <c r="I45" s="40">
        <f t="shared" si="0"/>
        <v>0</v>
      </c>
      <c r="J45" s="3">
        <v>37</v>
      </c>
      <c r="K45" s="3">
        <v>8</v>
      </c>
      <c r="L45" s="3">
        <v>37</v>
      </c>
      <c r="M45" s="3">
        <v>8</v>
      </c>
      <c r="N45" s="3">
        <v>37</v>
      </c>
      <c r="O45" s="3">
        <v>8</v>
      </c>
      <c r="P45" s="37">
        <f t="shared" si="1"/>
        <v>24</v>
      </c>
      <c r="Q45" s="40">
        <f t="shared" si="2"/>
        <v>36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76">
        <f t="shared" si="3"/>
        <v>36</v>
      </c>
    </row>
    <row r="46" spans="1:29" x14ac:dyDescent="0.3">
      <c r="A46" s="5">
        <v>42</v>
      </c>
      <c r="B46" s="4" t="s">
        <v>112</v>
      </c>
      <c r="C46" s="4" t="s">
        <v>14</v>
      </c>
      <c r="D46" s="56" t="s">
        <v>168</v>
      </c>
      <c r="E46" s="13">
        <v>38329</v>
      </c>
      <c r="F46" s="13" t="s">
        <v>173</v>
      </c>
      <c r="G46" s="3"/>
      <c r="H46" s="3">
        <v>0</v>
      </c>
      <c r="I46" s="40">
        <f t="shared" si="0"/>
        <v>0</v>
      </c>
      <c r="J46" s="3"/>
      <c r="K46" s="3"/>
      <c r="L46" s="3">
        <v>26</v>
      </c>
      <c r="M46" s="3">
        <v>19</v>
      </c>
      <c r="N46" s="3"/>
      <c r="O46" s="3"/>
      <c r="P46" s="37">
        <f t="shared" si="1"/>
        <v>19</v>
      </c>
      <c r="Q46" s="40">
        <f t="shared" si="2"/>
        <v>28.5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76">
        <f t="shared" si="3"/>
        <v>28.5</v>
      </c>
    </row>
    <row r="47" spans="1:29" x14ac:dyDescent="0.3">
      <c r="A47" s="5">
        <v>43</v>
      </c>
      <c r="B47" s="4" t="s">
        <v>74</v>
      </c>
      <c r="C47" s="4" t="s">
        <v>17</v>
      </c>
      <c r="D47" s="56" t="s">
        <v>168</v>
      </c>
      <c r="E47" s="13">
        <v>38289</v>
      </c>
      <c r="F47" s="13" t="s">
        <v>173</v>
      </c>
      <c r="G47" s="3">
        <v>26</v>
      </c>
      <c r="H47" s="3">
        <v>19</v>
      </c>
      <c r="I47" s="40">
        <f t="shared" si="0"/>
        <v>38</v>
      </c>
      <c r="J47" s="3"/>
      <c r="K47" s="3"/>
      <c r="L47" s="3"/>
      <c r="M47" s="3"/>
      <c r="N47" s="3"/>
      <c r="O47" s="3"/>
      <c r="P47" s="37">
        <f t="shared" si="1"/>
        <v>0</v>
      </c>
      <c r="Q47" s="40">
        <f t="shared" si="2"/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76">
        <f t="shared" si="3"/>
        <v>38</v>
      </c>
    </row>
    <row r="48" spans="1:29" x14ac:dyDescent="0.3">
      <c r="A48" s="5">
        <v>44</v>
      </c>
      <c r="B48" s="4" t="s">
        <v>113</v>
      </c>
      <c r="C48" s="4" t="s">
        <v>114</v>
      </c>
      <c r="D48" s="56" t="s">
        <v>168</v>
      </c>
      <c r="E48" s="13">
        <v>38792</v>
      </c>
      <c r="F48" s="13" t="s">
        <v>174</v>
      </c>
      <c r="G48" s="3"/>
      <c r="H48" s="3">
        <v>0</v>
      </c>
      <c r="I48" s="40">
        <f t="shared" si="0"/>
        <v>0</v>
      </c>
      <c r="J48" s="3">
        <v>39</v>
      </c>
      <c r="K48" s="3">
        <v>6</v>
      </c>
      <c r="L48" s="3">
        <v>42</v>
      </c>
      <c r="M48" s="21">
        <v>3</v>
      </c>
      <c r="N48" s="3">
        <v>36</v>
      </c>
      <c r="O48" s="3">
        <v>9</v>
      </c>
      <c r="P48" s="37">
        <f t="shared" si="1"/>
        <v>18</v>
      </c>
      <c r="Q48" s="40">
        <f t="shared" si="2"/>
        <v>27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76">
        <f t="shared" si="3"/>
        <v>27</v>
      </c>
    </row>
    <row r="49" spans="1:29" x14ac:dyDescent="0.3">
      <c r="A49" s="5">
        <v>45</v>
      </c>
      <c r="B49" s="4" t="s">
        <v>110</v>
      </c>
      <c r="C49" s="4" t="s">
        <v>14</v>
      </c>
      <c r="D49" s="56" t="s">
        <v>168</v>
      </c>
      <c r="E49" s="13">
        <v>37627</v>
      </c>
      <c r="F49" s="13" t="s">
        <v>173</v>
      </c>
      <c r="G49" s="3">
        <v>30</v>
      </c>
      <c r="H49" s="3">
        <v>15</v>
      </c>
      <c r="I49" s="40">
        <f t="shared" si="0"/>
        <v>30</v>
      </c>
      <c r="J49" s="3"/>
      <c r="K49" s="3"/>
      <c r="L49" s="3"/>
      <c r="M49" s="3"/>
      <c r="N49" s="3"/>
      <c r="O49" s="3"/>
      <c r="P49" s="37">
        <f t="shared" si="1"/>
        <v>0</v>
      </c>
      <c r="Q49" s="40">
        <f t="shared" si="2"/>
        <v>0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76">
        <f t="shared" si="3"/>
        <v>30</v>
      </c>
    </row>
    <row r="50" spans="1:29" x14ac:dyDescent="0.3">
      <c r="A50" s="5">
        <v>46</v>
      </c>
      <c r="B50" s="4" t="s">
        <v>118</v>
      </c>
      <c r="C50" s="4" t="s">
        <v>9</v>
      </c>
      <c r="D50" s="56" t="s">
        <v>168</v>
      </c>
      <c r="E50" s="13">
        <v>38791</v>
      </c>
      <c r="F50" s="13" t="s">
        <v>174</v>
      </c>
      <c r="G50" s="3"/>
      <c r="H50" s="3">
        <v>0</v>
      </c>
      <c r="I50" s="40">
        <f t="shared" si="0"/>
        <v>0</v>
      </c>
      <c r="J50" s="3">
        <v>38</v>
      </c>
      <c r="K50" s="3">
        <v>7</v>
      </c>
      <c r="L50" s="3">
        <v>49</v>
      </c>
      <c r="M50" s="21">
        <v>1</v>
      </c>
      <c r="N50" s="3">
        <v>40</v>
      </c>
      <c r="O50" s="3">
        <v>5</v>
      </c>
      <c r="P50" s="37">
        <f t="shared" si="1"/>
        <v>13</v>
      </c>
      <c r="Q50" s="40">
        <f t="shared" si="2"/>
        <v>19.5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76">
        <f t="shared" si="3"/>
        <v>19.5</v>
      </c>
    </row>
    <row r="51" spans="1:29" x14ac:dyDescent="0.3">
      <c r="A51" s="5">
        <v>47</v>
      </c>
      <c r="B51" s="4" t="s">
        <v>102</v>
      </c>
      <c r="C51" s="4" t="s">
        <v>31</v>
      </c>
      <c r="D51" s="56" t="s">
        <v>168</v>
      </c>
      <c r="E51" s="13">
        <v>38253</v>
      </c>
      <c r="F51" s="13" t="s">
        <v>173</v>
      </c>
      <c r="G51" s="3"/>
      <c r="H51" s="3">
        <v>0</v>
      </c>
      <c r="I51" s="40">
        <f t="shared" si="0"/>
        <v>0</v>
      </c>
      <c r="J51" s="3">
        <v>33</v>
      </c>
      <c r="K51" s="3">
        <v>12</v>
      </c>
      <c r="L51" s="3"/>
      <c r="M51" s="3"/>
      <c r="N51" s="3">
        <v>47</v>
      </c>
      <c r="O51" s="21">
        <v>1</v>
      </c>
      <c r="P51" s="37">
        <f t="shared" si="1"/>
        <v>13</v>
      </c>
      <c r="Q51" s="40">
        <f t="shared" si="2"/>
        <v>19.5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76">
        <f t="shared" si="3"/>
        <v>19.5</v>
      </c>
    </row>
    <row r="52" spans="1:29" x14ac:dyDescent="0.3">
      <c r="A52" s="5">
        <v>48</v>
      </c>
      <c r="B52" s="4" t="s">
        <v>91</v>
      </c>
      <c r="C52" s="4" t="s">
        <v>11</v>
      </c>
      <c r="D52" s="56" t="s">
        <v>168</v>
      </c>
      <c r="E52" s="13">
        <v>38422</v>
      </c>
      <c r="F52" s="13" t="s">
        <v>173</v>
      </c>
      <c r="G52" s="3"/>
      <c r="H52" s="3">
        <v>0</v>
      </c>
      <c r="I52" s="40">
        <f t="shared" si="0"/>
        <v>0</v>
      </c>
      <c r="J52" s="3"/>
      <c r="K52" s="3"/>
      <c r="L52" s="3">
        <v>32</v>
      </c>
      <c r="M52" s="3">
        <v>13</v>
      </c>
      <c r="N52" s="3"/>
      <c r="O52" s="3"/>
      <c r="P52" s="37">
        <f t="shared" si="1"/>
        <v>13</v>
      </c>
      <c r="Q52" s="40">
        <f t="shared" si="2"/>
        <v>19.5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76">
        <f t="shared" si="3"/>
        <v>19.5</v>
      </c>
    </row>
    <row r="53" spans="1:29" x14ac:dyDescent="0.3">
      <c r="A53" s="5">
        <v>49</v>
      </c>
      <c r="B53" s="4" t="s">
        <v>146</v>
      </c>
      <c r="C53" s="4" t="s">
        <v>15</v>
      </c>
      <c r="D53" s="56" t="s">
        <v>168</v>
      </c>
      <c r="E53" s="13">
        <v>38423</v>
      </c>
      <c r="F53" s="13" t="s">
        <v>173</v>
      </c>
      <c r="G53" s="3"/>
      <c r="H53" s="3">
        <v>0</v>
      </c>
      <c r="I53" s="40">
        <f t="shared" si="0"/>
        <v>0</v>
      </c>
      <c r="J53" s="3">
        <v>32</v>
      </c>
      <c r="K53" s="3">
        <v>13</v>
      </c>
      <c r="L53" s="3"/>
      <c r="M53" s="3"/>
      <c r="N53" s="3"/>
      <c r="O53" s="3"/>
      <c r="P53" s="37">
        <f t="shared" si="1"/>
        <v>13</v>
      </c>
      <c r="Q53" s="40">
        <f t="shared" si="2"/>
        <v>19.5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76">
        <f t="shared" si="3"/>
        <v>19.5</v>
      </c>
    </row>
    <row r="54" spans="1:29" x14ac:dyDescent="0.3">
      <c r="A54" s="5">
        <v>50</v>
      </c>
      <c r="B54" s="4" t="s">
        <v>152</v>
      </c>
      <c r="C54" s="4" t="s">
        <v>13</v>
      </c>
      <c r="D54" s="56" t="s">
        <v>168</v>
      </c>
      <c r="E54" s="14">
        <v>38678</v>
      </c>
      <c r="F54" s="14" t="s">
        <v>174</v>
      </c>
      <c r="G54" s="3"/>
      <c r="H54" s="3">
        <v>0</v>
      </c>
      <c r="I54" s="40">
        <f t="shared" si="0"/>
        <v>0</v>
      </c>
      <c r="J54" s="3">
        <v>41</v>
      </c>
      <c r="K54" s="3">
        <v>4</v>
      </c>
      <c r="L54" s="3">
        <v>46</v>
      </c>
      <c r="M54" s="21">
        <v>1</v>
      </c>
      <c r="N54" s="3">
        <v>38</v>
      </c>
      <c r="O54" s="3">
        <v>7</v>
      </c>
      <c r="P54" s="37">
        <f t="shared" si="1"/>
        <v>12</v>
      </c>
      <c r="Q54" s="40">
        <f t="shared" si="2"/>
        <v>18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76">
        <f t="shared" si="3"/>
        <v>18</v>
      </c>
    </row>
    <row r="55" spans="1:29" x14ac:dyDescent="0.3">
      <c r="A55" s="5">
        <v>51</v>
      </c>
      <c r="B55" s="4" t="s">
        <v>100</v>
      </c>
      <c r="C55" s="4" t="s">
        <v>17</v>
      </c>
      <c r="D55" s="56" t="s">
        <v>168</v>
      </c>
      <c r="E55" s="13">
        <v>38056</v>
      </c>
      <c r="F55" s="13" t="s">
        <v>173</v>
      </c>
      <c r="G55" s="3">
        <v>33</v>
      </c>
      <c r="H55" s="3">
        <v>12</v>
      </c>
      <c r="I55" s="40">
        <f t="shared" si="0"/>
        <v>24</v>
      </c>
      <c r="J55" s="3"/>
      <c r="K55" s="3"/>
      <c r="L55" s="3"/>
      <c r="M55" s="3"/>
      <c r="N55" s="3"/>
      <c r="O55" s="3"/>
      <c r="P55" s="37">
        <f t="shared" si="1"/>
        <v>0</v>
      </c>
      <c r="Q55" s="40">
        <f t="shared" si="2"/>
        <v>0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76">
        <f t="shared" si="3"/>
        <v>24</v>
      </c>
    </row>
    <row r="56" spans="1:29" x14ac:dyDescent="0.3">
      <c r="A56" s="5">
        <v>52</v>
      </c>
      <c r="B56" s="4" t="s">
        <v>103</v>
      </c>
      <c r="C56" s="4" t="s">
        <v>17</v>
      </c>
      <c r="D56" s="56" t="s">
        <v>168</v>
      </c>
      <c r="E56" s="13">
        <v>38384</v>
      </c>
      <c r="F56" s="13" t="s">
        <v>173</v>
      </c>
      <c r="G56" s="3">
        <v>34</v>
      </c>
      <c r="H56" s="3">
        <v>11</v>
      </c>
      <c r="I56" s="40">
        <f t="shared" si="0"/>
        <v>22</v>
      </c>
      <c r="J56" s="3"/>
      <c r="K56" s="3"/>
      <c r="L56" s="3"/>
      <c r="M56" s="3"/>
      <c r="N56" s="3"/>
      <c r="O56" s="3"/>
      <c r="P56" s="37">
        <f t="shared" si="1"/>
        <v>0</v>
      </c>
      <c r="Q56" s="40">
        <f t="shared" si="2"/>
        <v>0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76">
        <f t="shared" si="3"/>
        <v>22</v>
      </c>
    </row>
    <row r="57" spans="1:29" x14ac:dyDescent="0.3">
      <c r="A57" s="5">
        <v>53</v>
      </c>
      <c r="B57" s="4" t="s">
        <v>125</v>
      </c>
      <c r="C57" s="4" t="s">
        <v>23</v>
      </c>
      <c r="D57" s="56" t="s">
        <v>168</v>
      </c>
      <c r="E57" s="13">
        <v>37430</v>
      </c>
      <c r="F57" s="13" t="s">
        <v>173</v>
      </c>
      <c r="G57" s="3"/>
      <c r="H57" s="3">
        <v>0</v>
      </c>
      <c r="I57" s="40">
        <f t="shared" si="0"/>
        <v>0</v>
      </c>
      <c r="J57" s="3">
        <v>40</v>
      </c>
      <c r="K57" s="3">
        <v>5</v>
      </c>
      <c r="L57" s="3">
        <v>47</v>
      </c>
      <c r="M57" s="21">
        <v>1</v>
      </c>
      <c r="N57" s="3">
        <v>41</v>
      </c>
      <c r="O57" s="3">
        <v>4</v>
      </c>
      <c r="P57" s="37">
        <f t="shared" si="1"/>
        <v>10</v>
      </c>
      <c r="Q57" s="40">
        <f t="shared" si="2"/>
        <v>15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76">
        <f t="shared" si="3"/>
        <v>15</v>
      </c>
    </row>
    <row r="58" spans="1:29" x14ac:dyDescent="0.3">
      <c r="A58" s="5">
        <v>54</v>
      </c>
      <c r="B58" s="4" t="s">
        <v>124</v>
      </c>
      <c r="C58" s="4" t="s">
        <v>56</v>
      </c>
      <c r="D58" s="56" t="s">
        <v>168</v>
      </c>
      <c r="E58" s="13">
        <v>37686</v>
      </c>
      <c r="F58" s="13" t="s">
        <v>173</v>
      </c>
      <c r="G58" s="3"/>
      <c r="H58" s="3">
        <v>0</v>
      </c>
      <c r="I58" s="40">
        <f t="shared" si="0"/>
        <v>0</v>
      </c>
      <c r="J58" s="3">
        <v>44</v>
      </c>
      <c r="K58" s="21">
        <v>1</v>
      </c>
      <c r="L58" s="3">
        <v>38</v>
      </c>
      <c r="M58" s="3">
        <v>7</v>
      </c>
      <c r="N58" s="3">
        <v>43</v>
      </c>
      <c r="O58" s="21">
        <v>2</v>
      </c>
      <c r="P58" s="37">
        <f t="shared" si="1"/>
        <v>10</v>
      </c>
      <c r="Q58" s="40">
        <f t="shared" si="2"/>
        <v>15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76">
        <f t="shared" si="3"/>
        <v>15</v>
      </c>
    </row>
    <row r="59" spans="1:29" x14ac:dyDescent="0.3">
      <c r="A59" s="5">
        <v>55</v>
      </c>
      <c r="B59" s="4" t="s">
        <v>139</v>
      </c>
      <c r="C59" s="4" t="s">
        <v>52</v>
      </c>
      <c r="D59" s="56" t="s">
        <v>168</v>
      </c>
      <c r="E59" s="13">
        <v>38790</v>
      </c>
      <c r="F59" s="13" t="s">
        <v>174</v>
      </c>
      <c r="G59" s="3"/>
      <c r="H59" s="3">
        <v>0</v>
      </c>
      <c r="I59" s="40">
        <f t="shared" si="0"/>
        <v>0</v>
      </c>
      <c r="J59" s="3">
        <v>48</v>
      </c>
      <c r="K59" s="21">
        <v>1</v>
      </c>
      <c r="L59" s="3">
        <v>40</v>
      </c>
      <c r="M59" s="3">
        <v>5</v>
      </c>
      <c r="N59" s="3">
        <v>42</v>
      </c>
      <c r="O59" s="21">
        <v>3</v>
      </c>
      <c r="P59" s="37">
        <f t="shared" si="1"/>
        <v>9</v>
      </c>
      <c r="Q59" s="40">
        <f t="shared" si="2"/>
        <v>13.5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76">
        <f t="shared" si="3"/>
        <v>13.5</v>
      </c>
    </row>
    <row r="60" spans="1:29" x14ac:dyDescent="0.3">
      <c r="A60" s="5">
        <v>56</v>
      </c>
      <c r="B60" s="4" t="s">
        <v>120</v>
      </c>
      <c r="C60" s="4" t="s">
        <v>11</v>
      </c>
      <c r="D60" s="56" t="s">
        <v>168</v>
      </c>
      <c r="E60" s="13">
        <v>38328</v>
      </c>
      <c r="F60" s="13" t="s">
        <v>173</v>
      </c>
      <c r="G60" s="3">
        <v>36</v>
      </c>
      <c r="H60" s="3">
        <v>9</v>
      </c>
      <c r="I60" s="40">
        <f t="shared" si="0"/>
        <v>18</v>
      </c>
      <c r="J60" s="3"/>
      <c r="K60" s="3"/>
      <c r="L60" s="3"/>
      <c r="M60" s="3"/>
      <c r="N60" s="3"/>
      <c r="O60" s="3"/>
      <c r="P60" s="37">
        <f t="shared" si="1"/>
        <v>0</v>
      </c>
      <c r="Q60" s="40">
        <f t="shared" si="2"/>
        <v>0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76">
        <f t="shared" si="3"/>
        <v>18</v>
      </c>
    </row>
    <row r="61" spans="1:29" x14ac:dyDescent="0.3">
      <c r="A61" s="5">
        <v>57</v>
      </c>
      <c r="B61" s="4" t="s">
        <v>144</v>
      </c>
      <c r="C61" s="4" t="s">
        <v>9</v>
      </c>
      <c r="D61" s="56" t="s">
        <v>168</v>
      </c>
      <c r="E61" s="13">
        <v>36743</v>
      </c>
      <c r="F61" s="13" t="s">
        <v>173</v>
      </c>
      <c r="G61" s="3"/>
      <c r="H61" s="3">
        <v>0</v>
      </c>
      <c r="I61" s="40">
        <f t="shared" si="0"/>
        <v>0</v>
      </c>
      <c r="J61" s="3">
        <v>47</v>
      </c>
      <c r="K61" s="21">
        <v>1</v>
      </c>
      <c r="L61" s="3">
        <v>45</v>
      </c>
      <c r="M61" s="21">
        <v>1</v>
      </c>
      <c r="N61" s="3">
        <v>39</v>
      </c>
      <c r="O61" s="3">
        <v>6</v>
      </c>
      <c r="P61" s="37">
        <f t="shared" si="1"/>
        <v>8</v>
      </c>
      <c r="Q61" s="40">
        <f t="shared" si="2"/>
        <v>12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76">
        <f t="shared" si="3"/>
        <v>12</v>
      </c>
    </row>
    <row r="62" spans="1:29" x14ac:dyDescent="0.3">
      <c r="A62" s="5">
        <v>58</v>
      </c>
      <c r="B62" s="4" t="s">
        <v>135</v>
      </c>
      <c r="C62" s="4" t="s">
        <v>153</v>
      </c>
      <c r="D62" s="56" t="s">
        <v>168</v>
      </c>
      <c r="E62" s="13">
        <v>38394</v>
      </c>
      <c r="F62" s="13" t="s">
        <v>173</v>
      </c>
      <c r="G62" s="3"/>
      <c r="H62" s="3">
        <v>0</v>
      </c>
      <c r="I62" s="40">
        <f t="shared" si="0"/>
        <v>0</v>
      </c>
      <c r="J62" s="3">
        <v>50</v>
      </c>
      <c r="K62" s="3">
        <v>1</v>
      </c>
      <c r="L62" s="3">
        <v>41</v>
      </c>
      <c r="M62" s="3">
        <v>4</v>
      </c>
      <c r="N62" s="3">
        <v>48</v>
      </c>
      <c r="O62" s="21">
        <v>1</v>
      </c>
      <c r="P62" s="37">
        <f t="shared" si="1"/>
        <v>6</v>
      </c>
      <c r="Q62" s="40">
        <f t="shared" si="2"/>
        <v>9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76">
        <f t="shared" si="3"/>
        <v>9</v>
      </c>
    </row>
    <row r="63" spans="1:29" x14ac:dyDescent="0.3">
      <c r="A63" s="5">
        <v>59</v>
      </c>
      <c r="B63" s="4" t="s">
        <v>71</v>
      </c>
      <c r="C63" s="4" t="s">
        <v>49</v>
      </c>
      <c r="D63" s="56" t="s">
        <v>168</v>
      </c>
      <c r="E63" s="13">
        <v>37523</v>
      </c>
      <c r="F63" s="13" t="s">
        <v>173</v>
      </c>
      <c r="G63" s="3"/>
      <c r="H63" s="3">
        <v>0</v>
      </c>
      <c r="I63" s="40">
        <f t="shared" si="0"/>
        <v>0</v>
      </c>
      <c r="J63" s="3">
        <v>42</v>
      </c>
      <c r="K63" s="21">
        <v>3</v>
      </c>
      <c r="L63" s="3">
        <v>43</v>
      </c>
      <c r="M63" s="21">
        <v>2</v>
      </c>
      <c r="N63" s="3">
        <v>50</v>
      </c>
      <c r="O63" s="3">
        <v>1</v>
      </c>
      <c r="P63" s="37">
        <f t="shared" si="1"/>
        <v>6</v>
      </c>
      <c r="Q63" s="40">
        <f t="shared" si="2"/>
        <v>9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76">
        <f t="shared" si="3"/>
        <v>9</v>
      </c>
    </row>
    <row r="64" spans="1:29" x14ac:dyDescent="0.3">
      <c r="A64" s="5">
        <v>60</v>
      </c>
      <c r="B64" s="4" t="s">
        <v>93</v>
      </c>
      <c r="C64" s="4" t="s">
        <v>31</v>
      </c>
      <c r="D64" s="56" t="s">
        <v>168</v>
      </c>
      <c r="E64" s="13">
        <v>38602</v>
      </c>
      <c r="F64" s="13" t="s">
        <v>174</v>
      </c>
      <c r="G64" s="3"/>
      <c r="H64" s="3">
        <v>0</v>
      </c>
      <c r="I64" s="40">
        <f t="shared" si="0"/>
        <v>0</v>
      </c>
      <c r="J64" s="3"/>
      <c r="K64" s="3"/>
      <c r="L64" s="3">
        <v>39</v>
      </c>
      <c r="M64" s="3">
        <v>6</v>
      </c>
      <c r="N64" s="3"/>
      <c r="O64" s="3"/>
      <c r="P64" s="37">
        <f t="shared" si="1"/>
        <v>6</v>
      </c>
      <c r="Q64" s="40">
        <f t="shared" si="2"/>
        <v>9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76">
        <f t="shared" si="3"/>
        <v>9</v>
      </c>
    </row>
    <row r="65" spans="1:29" x14ac:dyDescent="0.3">
      <c r="A65" s="5">
        <v>61</v>
      </c>
      <c r="B65" s="4" t="s">
        <v>73</v>
      </c>
      <c r="C65" s="4" t="s">
        <v>14</v>
      </c>
      <c r="D65" s="56" t="s">
        <v>168</v>
      </c>
      <c r="E65" s="13">
        <v>38226</v>
      </c>
      <c r="F65" s="13" t="s">
        <v>173</v>
      </c>
      <c r="G65" s="3">
        <v>40</v>
      </c>
      <c r="H65" s="3">
        <v>5</v>
      </c>
      <c r="I65" s="40">
        <f t="shared" si="0"/>
        <v>10</v>
      </c>
      <c r="J65" s="3"/>
      <c r="K65" s="3"/>
      <c r="L65" s="3"/>
      <c r="M65" s="3"/>
      <c r="N65" s="3"/>
      <c r="O65" s="3"/>
      <c r="P65" s="37">
        <f t="shared" si="1"/>
        <v>0</v>
      </c>
      <c r="Q65" s="40">
        <f t="shared" si="2"/>
        <v>0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76">
        <f t="shared" si="3"/>
        <v>10</v>
      </c>
    </row>
    <row r="66" spans="1:29" x14ac:dyDescent="0.3">
      <c r="A66" s="5">
        <v>62</v>
      </c>
      <c r="B66" s="4" t="s">
        <v>90</v>
      </c>
      <c r="C66" s="4" t="s">
        <v>37</v>
      </c>
      <c r="D66" s="56" t="s">
        <v>168</v>
      </c>
      <c r="E66" s="13">
        <v>38297</v>
      </c>
      <c r="F66" s="13" t="s">
        <v>173</v>
      </c>
      <c r="G66" s="3"/>
      <c r="H66" s="3">
        <v>0</v>
      </c>
      <c r="I66" s="40">
        <f t="shared" si="0"/>
        <v>0</v>
      </c>
      <c r="J66" s="3">
        <v>43</v>
      </c>
      <c r="K66" s="21">
        <v>2</v>
      </c>
      <c r="L66" s="3">
        <v>48</v>
      </c>
      <c r="M66" s="21">
        <v>1</v>
      </c>
      <c r="N66" s="3">
        <v>51</v>
      </c>
      <c r="O66" s="3">
        <v>1</v>
      </c>
      <c r="P66" s="37">
        <f t="shared" si="1"/>
        <v>4</v>
      </c>
      <c r="Q66" s="40">
        <f t="shared" si="2"/>
        <v>6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76">
        <f t="shared" si="3"/>
        <v>6</v>
      </c>
    </row>
    <row r="67" spans="1:29" x14ac:dyDescent="0.3">
      <c r="A67" s="5">
        <v>63</v>
      </c>
      <c r="B67" s="4" t="s">
        <v>92</v>
      </c>
      <c r="C67" s="4" t="s">
        <v>13</v>
      </c>
      <c r="D67" s="56" t="s">
        <v>168</v>
      </c>
      <c r="E67" s="13">
        <v>38329</v>
      </c>
      <c r="F67" s="13" t="s">
        <v>173</v>
      </c>
      <c r="G67" s="3"/>
      <c r="H67" s="3">
        <v>0</v>
      </c>
      <c r="I67" s="40">
        <f t="shared" si="0"/>
        <v>0</v>
      </c>
      <c r="J67" s="3">
        <v>49</v>
      </c>
      <c r="K67" s="21">
        <v>1</v>
      </c>
      <c r="L67" s="3">
        <v>51</v>
      </c>
      <c r="M67" s="3">
        <v>1</v>
      </c>
      <c r="N67" s="3">
        <v>45</v>
      </c>
      <c r="O67" s="21">
        <v>1</v>
      </c>
      <c r="P67" s="37">
        <f t="shared" si="1"/>
        <v>3</v>
      </c>
      <c r="Q67" s="40">
        <f t="shared" si="2"/>
        <v>4.5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76">
        <f t="shared" si="3"/>
        <v>4.5</v>
      </c>
    </row>
    <row r="68" spans="1:29" x14ac:dyDescent="0.3">
      <c r="A68" s="5">
        <v>64</v>
      </c>
      <c r="B68" s="4" t="s">
        <v>96</v>
      </c>
      <c r="C68" s="4" t="s">
        <v>76</v>
      </c>
      <c r="D68" s="56" t="s">
        <v>168</v>
      </c>
      <c r="E68" s="13">
        <v>37950</v>
      </c>
      <c r="F68" s="13" t="s">
        <v>173</v>
      </c>
      <c r="G68" s="3"/>
      <c r="H68" s="3">
        <v>0</v>
      </c>
      <c r="I68" s="40">
        <f t="shared" si="0"/>
        <v>0</v>
      </c>
      <c r="J68" s="3">
        <v>46</v>
      </c>
      <c r="K68" s="21">
        <v>1</v>
      </c>
      <c r="L68" s="3">
        <v>50</v>
      </c>
      <c r="M68" s="3">
        <v>1</v>
      </c>
      <c r="N68" s="3">
        <v>46</v>
      </c>
      <c r="O68" s="21">
        <v>1</v>
      </c>
      <c r="P68" s="37">
        <f t="shared" si="1"/>
        <v>3</v>
      </c>
      <c r="Q68" s="40">
        <f t="shared" si="2"/>
        <v>4.5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76">
        <f t="shared" si="3"/>
        <v>4.5</v>
      </c>
    </row>
    <row r="69" spans="1:29" x14ac:dyDescent="0.3">
      <c r="A69" s="5">
        <v>65</v>
      </c>
      <c r="B69" s="4" t="s">
        <v>117</v>
      </c>
      <c r="C69" s="4" t="s">
        <v>9</v>
      </c>
      <c r="D69" s="56" t="s">
        <v>168</v>
      </c>
      <c r="E69" s="13">
        <v>37431</v>
      </c>
      <c r="F69" s="13" t="s">
        <v>173</v>
      </c>
      <c r="G69" s="3"/>
      <c r="H69" s="3">
        <v>0</v>
      </c>
      <c r="I69" s="40">
        <f t="shared" si="0"/>
        <v>0</v>
      </c>
      <c r="J69" s="3">
        <v>45</v>
      </c>
      <c r="K69" s="21">
        <v>1</v>
      </c>
      <c r="L69" s="3">
        <v>44</v>
      </c>
      <c r="M69" s="21">
        <v>1</v>
      </c>
      <c r="N69" s="3">
        <v>49</v>
      </c>
      <c r="O69" s="21">
        <v>1</v>
      </c>
      <c r="P69" s="37">
        <f t="shared" si="1"/>
        <v>3</v>
      </c>
      <c r="Q69" s="40">
        <f t="shared" si="2"/>
        <v>4.5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76">
        <f t="shared" si="3"/>
        <v>4.5</v>
      </c>
    </row>
  </sheetData>
  <sortState ref="A8:AC10">
    <sortCondition ref="A8"/>
  </sortState>
  <mergeCells count="21">
    <mergeCell ref="G1:AC1"/>
    <mergeCell ref="F1:F4"/>
    <mergeCell ref="D1:D4"/>
    <mergeCell ref="G2:I2"/>
    <mergeCell ref="P3:P4"/>
    <mergeCell ref="J2:Q2"/>
    <mergeCell ref="R3:S3"/>
    <mergeCell ref="T3:U3"/>
    <mergeCell ref="V3:W3"/>
    <mergeCell ref="X3:X4"/>
    <mergeCell ref="R2:AB2"/>
    <mergeCell ref="Z3:AA3"/>
    <mergeCell ref="AC2:AC4"/>
    <mergeCell ref="A1:A4"/>
    <mergeCell ref="B1:B4"/>
    <mergeCell ref="C1:C4"/>
    <mergeCell ref="E1:E4"/>
    <mergeCell ref="J3:K3"/>
    <mergeCell ref="L3:M3"/>
    <mergeCell ref="N3:O3"/>
    <mergeCell ref="G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sqref="A1:A45"/>
    </sheetView>
  </sheetViews>
  <sheetFormatPr defaultRowHeight="14.4" x14ac:dyDescent="0.3"/>
  <sheetData>
    <row r="1" spans="1:1" x14ac:dyDescent="0.3">
      <c r="A1" s="3">
        <v>1000</v>
      </c>
    </row>
    <row r="2" spans="1:1" x14ac:dyDescent="0.3">
      <c r="A2" s="3">
        <v>800</v>
      </c>
    </row>
    <row r="3" spans="1:1" x14ac:dyDescent="0.3">
      <c r="A3" s="3">
        <v>640</v>
      </c>
    </row>
    <row r="4" spans="1:1" x14ac:dyDescent="0.3">
      <c r="A4" s="3">
        <v>512</v>
      </c>
    </row>
    <row r="5" spans="1:1" x14ac:dyDescent="0.3">
      <c r="A5" s="3">
        <v>410</v>
      </c>
    </row>
    <row r="6" spans="1:1" x14ac:dyDescent="0.3">
      <c r="A6" s="3">
        <v>328</v>
      </c>
    </row>
    <row r="7" spans="1:1" x14ac:dyDescent="0.3">
      <c r="A7" s="3">
        <v>262</v>
      </c>
    </row>
    <row r="8" spans="1:1" x14ac:dyDescent="0.3">
      <c r="A8" s="3">
        <v>210</v>
      </c>
    </row>
    <row r="9" spans="1:1" x14ac:dyDescent="0.3">
      <c r="A9" s="3">
        <v>168</v>
      </c>
    </row>
    <row r="10" spans="1:1" x14ac:dyDescent="0.3">
      <c r="A10" s="3">
        <v>134</v>
      </c>
    </row>
    <row r="11" spans="1:1" x14ac:dyDescent="0.3">
      <c r="A11" s="3">
        <v>107</v>
      </c>
    </row>
    <row r="12" spans="1:1" x14ac:dyDescent="0.3">
      <c r="A12" s="3">
        <v>86</v>
      </c>
    </row>
    <row r="13" spans="1:1" x14ac:dyDescent="0.3">
      <c r="A13" s="3">
        <v>69</v>
      </c>
    </row>
    <row r="14" spans="1:1" x14ac:dyDescent="0.3">
      <c r="A14" s="3">
        <v>55</v>
      </c>
    </row>
    <row r="15" spans="1:1" x14ac:dyDescent="0.3">
      <c r="A15" s="3">
        <v>44</v>
      </c>
    </row>
    <row r="16" spans="1:1" x14ac:dyDescent="0.3">
      <c r="A16" s="3">
        <v>35</v>
      </c>
    </row>
    <row r="17" spans="1:1" x14ac:dyDescent="0.3">
      <c r="A17" s="3">
        <v>28</v>
      </c>
    </row>
    <row r="18" spans="1:1" x14ac:dyDescent="0.3">
      <c r="A18" s="3">
        <v>27</v>
      </c>
    </row>
    <row r="19" spans="1:1" x14ac:dyDescent="0.3">
      <c r="A19" s="3">
        <v>26</v>
      </c>
    </row>
    <row r="20" spans="1:1" x14ac:dyDescent="0.3">
      <c r="A20" s="3">
        <v>25</v>
      </c>
    </row>
    <row r="21" spans="1:1" x14ac:dyDescent="0.3">
      <c r="A21" s="3">
        <v>24</v>
      </c>
    </row>
    <row r="22" spans="1:1" x14ac:dyDescent="0.3">
      <c r="A22" s="3">
        <v>23</v>
      </c>
    </row>
    <row r="23" spans="1:1" x14ac:dyDescent="0.3">
      <c r="A23" s="3">
        <v>22</v>
      </c>
    </row>
    <row r="24" spans="1:1" x14ac:dyDescent="0.3">
      <c r="A24" s="3">
        <v>21</v>
      </c>
    </row>
    <row r="25" spans="1:1" x14ac:dyDescent="0.3">
      <c r="A25" s="3">
        <v>20</v>
      </c>
    </row>
    <row r="26" spans="1:1" x14ac:dyDescent="0.3">
      <c r="A26" s="3">
        <v>19</v>
      </c>
    </row>
    <row r="27" spans="1:1" x14ac:dyDescent="0.3">
      <c r="A27" s="3">
        <v>18</v>
      </c>
    </row>
    <row r="28" spans="1:1" x14ac:dyDescent="0.3">
      <c r="A28" s="3">
        <v>17</v>
      </c>
    </row>
    <row r="29" spans="1:1" x14ac:dyDescent="0.3">
      <c r="A29" s="3">
        <v>16</v>
      </c>
    </row>
    <row r="30" spans="1:1" x14ac:dyDescent="0.3">
      <c r="A30" s="3">
        <v>15</v>
      </c>
    </row>
    <row r="31" spans="1:1" x14ac:dyDescent="0.3">
      <c r="A31" s="3">
        <v>14</v>
      </c>
    </row>
    <row r="32" spans="1:1" x14ac:dyDescent="0.3">
      <c r="A32" s="3">
        <v>13</v>
      </c>
    </row>
    <row r="33" spans="1:1" x14ac:dyDescent="0.3">
      <c r="A33" s="3">
        <v>12</v>
      </c>
    </row>
    <row r="34" spans="1:1" x14ac:dyDescent="0.3">
      <c r="A34" s="3">
        <v>11</v>
      </c>
    </row>
    <row r="35" spans="1:1" x14ac:dyDescent="0.3">
      <c r="A35" s="3">
        <v>10</v>
      </c>
    </row>
    <row r="36" spans="1:1" x14ac:dyDescent="0.3">
      <c r="A36" s="3">
        <v>9</v>
      </c>
    </row>
    <row r="37" spans="1:1" x14ac:dyDescent="0.3">
      <c r="A37" s="3">
        <v>8</v>
      </c>
    </row>
    <row r="38" spans="1:1" x14ac:dyDescent="0.3">
      <c r="A38" s="3">
        <v>7</v>
      </c>
    </row>
    <row r="39" spans="1:1" x14ac:dyDescent="0.3">
      <c r="A39" s="3">
        <v>6</v>
      </c>
    </row>
    <row r="40" spans="1:1" x14ac:dyDescent="0.3">
      <c r="A40" s="3">
        <v>5</v>
      </c>
    </row>
    <row r="41" spans="1:1" x14ac:dyDescent="0.3">
      <c r="A41" s="3">
        <v>4</v>
      </c>
    </row>
    <row r="42" spans="1:1" x14ac:dyDescent="0.3">
      <c r="A42" s="21">
        <v>3</v>
      </c>
    </row>
    <row r="43" spans="1:1" x14ac:dyDescent="0.3">
      <c r="A43" s="21">
        <v>2</v>
      </c>
    </row>
    <row r="44" spans="1:1" x14ac:dyDescent="0.3">
      <c r="A44" s="21">
        <v>1</v>
      </c>
    </row>
    <row r="45" spans="1:1" x14ac:dyDescent="0.3">
      <c r="A45" s="21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Мужчины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2024-02-17T07:19:31Z</cp:lastPrinted>
  <dcterms:created xsi:type="dcterms:W3CDTF">2022-10-04T16:48:57Z</dcterms:created>
  <dcterms:modified xsi:type="dcterms:W3CDTF">2024-02-17T07:24:35Z</dcterms:modified>
</cp:coreProperties>
</file>