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808" tabRatio="693" activeTab="0"/>
  </bookViews>
  <sheets>
    <sheet name="Юноши" sheetId="1" r:id="rId1"/>
    <sheet name="Юн и Дев - участники ПР юниоры" sheetId="2" r:id="rId2"/>
    <sheet name="Девушки" sheetId="3" r:id="rId3"/>
  </sheets>
  <externalReferences>
    <externalReference r:id="rId6"/>
    <externalReference r:id="rId7"/>
  </externalReferences>
  <definedNames>
    <definedName name="_xlfn.IFERROR" hidden="1">#NAME?</definedName>
    <definedName name="dev">#REF!</definedName>
    <definedName name="Dev_det">#REF!</definedName>
    <definedName name="Dev_st">#REF!</definedName>
    <definedName name="dev1">#REF!</definedName>
    <definedName name="dev2">#REF!</definedName>
    <definedName name="dev3">#REF!</definedName>
    <definedName name="dev4">#REF!</definedName>
    <definedName name="M10001r">#REF!</definedName>
    <definedName name="M10001u">#REF!</definedName>
    <definedName name="M10002r">#REF!</definedName>
    <definedName name="M10002u">#REF!</definedName>
    <definedName name="M10003r">#REF!</definedName>
    <definedName name="M10003u">#REF!</definedName>
    <definedName name="M1000KMS">#REF!</definedName>
    <definedName name="M1000MS">#REF!</definedName>
    <definedName name="M15001r">'[1]const'!$C$47</definedName>
    <definedName name="M15001u">#REF!</definedName>
    <definedName name="M15002r">'[1]const'!$C$48</definedName>
    <definedName name="M15003r">'[1]const'!$C$49</definedName>
    <definedName name="M1500KMS">'[1]const'!$C$46</definedName>
    <definedName name="M1500MS">'[1]const'!$C$45</definedName>
    <definedName name="M5001r">#REF!</definedName>
    <definedName name="M5001u">#REF!</definedName>
    <definedName name="M5002r">#REF!</definedName>
    <definedName name="M5002u">#REF!</definedName>
    <definedName name="M5003r">#REF!</definedName>
    <definedName name="M5003u">#REF!</definedName>
    <definedName name="M500KMS">#REF!</definedName>
    <definedName name="M500MS">#REF!</definedName>
    <definedName name="un">#REF!</definedName>
    <definedName name="Un_det">#REF!</definedName>
    <definedName name="Un_st">#REF!</definedName>
    <definedName name="un1">#REF!</definedName>
    <definedName name="un2">#REF!</definedName>
    <definedName name="un3">#REF!</definedName>
    <definedName name="un4">#REF!</definedName>
    <definedName name="W10001r">'[1]const'!$C$38</definedName>
    <definedName name="W10001u">'[1]const'!$C$41</definedName>
    <definedName name="W10002r">'[1]const'!$C$39</definedName>
    <definedName name="W10002u">#REF!</definedName>
    <definedName name="W10003r">'[1]const'!$C$40</definedName>
    <definedName name="W10003u">#REF!</definedName>
    <definedName name="W1000KMS">'[1]const'!$C$37</definedName>
    <definedName name="W1000MS">'[1]const'!$C$36</definedName>
    <definedName name="W15001r">'[1]const'!$C$24</definedName>
    <definedName name="W15001u">#REF!</definedName>
    <definedName name="W15002r">'[1]const'!$C$25</definedName>
    <definedName name="W15003r">'[1]const'!$C$26</definedName>
    <definedName name="W1500KMS">'[1]const'!$C$23</definedName>
    <definedName name="W1500MS">'[1]const'!$C$22</definedName>
    <definedName name="W5001r">'[1]const'!$C$30</definedName>
    <definedName name="W5001u">'[1]const'!$C$33</definedName>
    <definedName name="W5002r">'[1]const'!$C$31</definedName>
    <definedName name="W5002u">#REF!</definedName>
    <definedName name="W5003r">'[1]const'!$C$32</definedName>
    <definedName name="W5003u">#REF!</definedName>
    <definedName name="W500KMS">'[1]const'!$C$29</definedName>
    <definedName name="W500MS">'[1]const'!$C$28</definedName>
  </definedNames>
  <calcPr fullCalcOnLoad="1"/>
</workbook>
</file>

<file path=xl/sharedStrings.xml><?xml version="1.0" encoding="utf-8"?>
<sst xmlns="http://schemas.openxmlformats.org/spreadsheetml/2006/main" count="573" uniqueCount="287">
  <si>
    <t>Фамилия, имя</t>
  </si>
  <si>
    <t>Субъект РФ</t>
  </si>
  <si>
    <t>место</t>
  </si>
  <si>
    <t>итог</t>
  </si>
  <si>
    <t>очки</t>
  </si>
  <si>
    <t>Приморский край</t>
  </si>
  <si>
    <t>Федякина Эвелина</t>
  </si>
  <si>
    <t>№ п.п.</t>
  </si>
  <si>
    <t xml:space="preserve">Межрегиональные соревнования </t>
  </si>
  <si>
    <t>Янгаев Руслан</t>
  </si>
  <si>
    <t>Клюшников Максим</t>
  </si>
  <si>
    <t>Барашков Никита</t>
  </si>
  <si>
    <t>Телятников Никита</t>
  </si>
  <si>
    <t>Киреев Роман</t>
  </si>
  <si>
    <t>Заварцева Валерия</t>
  </si>
  <si>
    <t>Поповская Анастасия</t>
  </si>
  <si>
    <t>Комкина Анастасия</t>
  </si>
  <si>
    <t>Винокурова Анастасия</t>
  </si>
  <si>
    <t>Елизарова Анастасия</t>
  </si>
  <si>
    <t>Мартынов Сергей</t>
  </si>
  <si>
    <t>Абдрахимов Аскар</t>
  </si>
  <si>
    <t>Моторин Егор</t>
  </si>
  <si>
    <t>ЯНАО</t>
  </si>
  <si>
    <t>Быховцев Илья</t>
  </si>
  <si>
    <t>Тулибаев Марат</t>
  </si>
  <si>
    <t>Андреева Варвара</t>
  </si>
  <si>
    <t>Артамонова Анастасия</t>
  </si>
  <si>
    <t>Москва</t>
  </si>
  <si>
    <t>Бухарев Дмитрий</t>
  </si>
  <si>
    <t>Карпов Виталий</t>
  </si>
  <si>
    <t>Ковжаров Никита</t>
  </si>
  <si>
    <t>Скуратов Илья</t>
  </si>
  <si>
    <t>Финохин Андрей</t>
  </si>
  <si>
    <t>Чубарев Дмитрий</t>
  </si>
  <si>
    <t>Голубева Мария</t>
  </si>
  <si>
    <t>Митрофанова Варвара</t>
  </si>
  <si>
    <t>Олейникова Мария</t>
  </si>
  <si>
    <t>Ковалева Алина</t>
  </si>
  <si>
    <t>Ажиханова Екатерина</t>
  </si>
  <si>
    <t>Беспамятнова Анастасия</t>
  </si>
  <si>
    <t>Московская область</t>
  </si>
  <si>
    <t>Богданов Елисей</t>
  </si>
  <si>
    <t>Рубцов Тимофей</t>
  </si>
  <si>
    <t>Федосенко Роман</t>
  </si>
  <si>
    <t>Ярославская область</t>
  </si>
  <si>
    <t>Годяев Кирилл</t>
  </si>
  <si>
    <t>Ведеров Матвей</t>
  </si>
  <si>
    <t>Цай Максим</t>
  </si>
  <si>
    <t>Сумма
2 этапов</t>
  </si>
  <si>
    <t>Щербакова Майя</t>
  </si>
  <si>
    <t>Мигунова Юлия</t>
  </si>
  <si>
    <t>Белова Александра</t>
  </si>
  <si>
    <t>Филиппенкова Мария</t>
  </si>
  <si>
    <t>Шиндряева Полина</t>
  </si>
  <si>
    <t>Рощектаева Жаннета</t>
  </si>
  <si>
    <t>Павлухина Дарья</t>
  </si>
  <si>
    <t>Колосов Иван</t>
  </si>
  <si>
    <t>Морозова Алёна</t>
  </si>
  <si>
    <t>Ильин Александр</t>
  </si>
  <si>
    <t>Сорокин Илья</t>
  </si>
  <si>
    <t>Насыбулина Полина</t>
  </si>
  <si>
    <t>Полонская Анастасия</t>
  </si>
  <si>
    <t>Трубина Любовь</t>
  </si>
  <si>
    <t>1 этап (Ревда)</t>
  </si>
  <si>
    <t>Целиков Никита</t>
  </si>
  <si>
    <t>Пяк Дмитрий</t>
  </si>
  <si>
    <t>Зона 1</t>
  </si>
  <si>
    <t>Зона 2</t>
  </si>
  <si>
    <t>Зона 3</t>
  </si>
  <si>
    <t>Допуск по зонам:</t>
  </si>
  <si>
    <t>Коэфицент к 42</t>
  </si>
  <si>
    <t>Рейтинг спортсменов к первенству России по конькобежному спорту (дисциплина шорт-трек), юноши и девушки (16-17 лет), многоборье и эстафета смешанная</t>
  </si>
  <si>
    <t>Условия составления Рейтинга для приглашения к участию в индивидуальной части программы:</t>
  </si>
  <si>
    <t>2. Спортсмены средней возрастной группы допускаются только для участия в эстафетных забегах при условии, что от соответствующего субъекта РФ спортсмен участвует в индивидуальной программе.</t>
  </si>
  <si>
    <t>6. При наличии двух отказов от участия в настоящем соревновании квота передается в объединённую зону, в которой спортсменов больше (если в двух зонах одинаковое число спортсменов, то из двух спортсменов квота передается спортсмену, у которого лучше временной показатель, приведенный к 500м).</t>
  </si>
  <si>
    <t>Сезон 2021 - 2022 гг.</t>
  </si>
  <si>
    <t xml:space="preserve"> приглашаемые спортсмены</t>
  </si>
  <si>
    <t>1 этап (Коломна)</t>
  </si>
  <si>
    <t>1 этап (Тверь)</t>
  </si>
  <si>
    <t>2 этап (Смоленск)</t>
  </si>
  <si>
    <t>2 этап (Мордовия)</t>
  </si>
  <si>
    <t>2 этап (Уфа)</t>
  </si>
  <si>
    <t>г.Санкт-Петербург</t>
  </si>
  <si>
    <t>Петрушенков Егор</t>
  </si>
  <si>
    <t>Щербаков Сергей</t>
  </si>
  <si>
    <t>Тверская область</t>
  </si>
  <si>
    <t>Сидоренков Никита</t>
  </si>
  <si>
    <t>Смоленская область</t>
  </si>
  <si>
    <t>Ходус Алексей</t>
  </si>
  <si>
    <t>Калининградская область</t>
  </si>
  <si>
    <t>Кочетков Алексей</t>
  </si>
  <si>
    <t>Пензенская область</t>
  </si>
  <si>
    <t>Иванов Виталий</t>
  </si>
  <si>
    <t>Константинов Даниил</t>
  </si>
  <si>
    <t>Волков Владислав</t>
  </si>
  <si>
    <t>Толпыго Илья</t>
  </si>
  <si>
    <t>Батурин Владислав</t>
  </si>
  <si>
    <t>Царев Егор</t>
  </si>
  <si>
    <t>Нижегородская область</t>
  </si>
  <si>
    <t>Кудрявцев Глеб</t>
  </si>
  <si>
    <t>Крылов Прохор</t>
  </si>
  <si>
    <t>Сухоруков Данил</t>
  </si>
  <si>
    <t>Харитонов Антон</t>
  </si>
  <si>
    <t>Коршаков Дмитрий</t>
  </si>
  <si>
    <t>Самарин Даниил</t>
  </si>
  <si>
    <t>Игнатьев Александр</t>
  </si>
  <si>
    <t>Черняк Владислав</t>
  </si>
  <si>
    <t>Николаев Александр</t>
  </si>
  <si>
    <t>Тюлин Даниил</t>
  </si>
  <si>
    <t>Вишняков Сергей</t>
  </si>
  <si>
    <t>Казаков Артем</t>
  </si>
  <si>
    <t>Трофимов Дмитрий</t>
  </si>
  <si>
    <t>Шерченков Максим</t>
  </si>
  <si>
    <t>Живаго Иван</t>
  </si>
  <si>
    <t>Смирнов Михаил</t>
  </si>
  <si>
    <t>р-ка Чувашия</t>
  </si>
  <si>
    <t>Новиков Артем</t>
  </si>
  <si>
    <t>Папшев Дмитрий</t>
  </si>
  <si>
    <t>Береговой Дмитрий</t>
  </si>
  <si>
    <t>Аймалетдинова Фаиля</t>
  </si>
  <si>
    <t>Середа Анастасия</t>
  </si>
  <si>
    <t>Егорова Елена</t>
  </si>
  <si>
    <t>Гребнева Арина</t>
  </si>
  <si>
    <t>Волынцева Виктория</t>
  </si>
  <si>
    <t>Евлоева Алина</t>
  </si>
  <si>
    <t>Ануфриева Анна</t>
  </si>
  <si>
    <t>Коняшова Милана</t>
  </si>
  <si>
    <t>Спиричева Алина</t>
  </si>
  <si>
    <t>Евтюхова Виктория</t>
  </si>
  <si>
    <t>Солянкина Ксения</t>
  </si>
  <si>
    <t>Борисенкова Елизавета</t>
  </si>
  <si>
    <t>Козлова Полина</t>
  </si>
  <si>
    <t>Шихова Екатерина</t>
  </si>
  <si>
    <t>Головина Елизавета</t>
  </si>
  <si>
    <t>Ярославская обл.</t>
  </si>
  <si>
    <t>Шмакова Полина</t>
  </si>
  <si>
    <t>Московская обл.</t>
  </si>
  <si>
    <t>Чумбаева Виктория</t>
  </si>
  <si>
    <t>Р.Мордовия</t>
  </si>
  <si>
    <t>Сысоева Олеся</t>
  </si>
  <si>
    <t>Новикова Анна</t>
  </si>
  <si>
    <t>Фомченкова Алина</t>
  </si>
  <si>
    <t>Букарева Дарья</t>
  </si>
  <si>
    <t>Честненкова Ксения</t>
  </si>
  <si>
    <t>Мищенко Илона</t>
  </si>
  <si>
    <t>Снегирева Екатерина</t>
  </si>
  <si>
    <t>Фёдорова Капитолина</t>
  </si>
  <si>
    <t>Минасян Мадлен</t>
  </si>
  <si>
    <t>Краснодарский край</t>
  </si>
  <si>
    <t>Кочина Ольга</t>
  </si>
  <si>
    <t>Александрова Мария</t>
  </si>
  <si>
    <t>Иванова Маргарита</t>
  </si>
  <si>
    <t>Халько Маргарита</t>
  </si>
  <si>
    <t>Косолапова Каролина</t>
  </si>
  <si>
    <t>Агеева Мария</t>
  </si>
  <si>
    <t>Пешняк Рената</t>
  </si>
  <si>
    <t>Низамова Залина</t>
  </si>
  <si>
    <t>Р.Татарстан</t>
  </si>
  <si>
    <t>Вилигина Софья</t>
  </si>
  <si>
    <t>Фундорко Иван</t>
  </si>
  <si>
    <t>Годяев Антон</t>
  </si>
  <si>
    <t>Иванов Никита</t>
  </si>
  <si>
    <t>Фатеев Александр</t>
  </si>
  <si>
    <t>Мокин Данила</t>
  </si>
  <si>
    <t>Довгань Мартин</t>
  </si>
  <si>
    <t>Федосенко Денис</t>
  </si>
  <si>
    <t>Савченко Александр</t>
  </si>
  <si>
    <t>Чистяков Сергей</t>
  </si>
  <si>
    <t>Эбауэр Владислав</t>
  </si>
  <si>
    <t>Плявин Кирилл</t>
  </si>
  <si>
    <t>Чудаев Максим</t>
  </si>
  <si>
    <t>Тарасов Кирилл</t>
  </si>
  <si>
    <t>Штыров Данила</t>
  </si>
  <si>
    <t>Финяк Денис</t>
  </si>
  <si>
    <t>Рульков Егор</t>
  </si>
  <si>
    <t>Менжунов Матвей</t>
  </si>
  <si>
    <t>Широков Егор</t>
  </si>
  <si>
    <t>Кулиев Руслан</t>
  </si>
  <si>
    <t>Марченко Вадим</t>
  </si>
  <si>
    <t>Люшнин Даниил</t>
  </si>
  <si>
    <t>Шамонин Иван</t>
  </si>
  <si>
    <t>Хасанов Камиль</t>
  </si>
  <si>
    <t>Республика Башкортостан</t>
  </si>
  <si>
    <t>Ершов Максим</t>
  </si>
  <si>
    <t>Свердловская область</t>
  </si>
  <si>
    <t>Челябинская область</t>
  </si>
  <si>
    <t>Свинцов Илья</t>
  </si>
  <si>
    <t>Рухов Артур</t>
  </si>
  <si>
    <t>Шарафутдинов Эмиль</t>
  </si>
  <si>
    <t>Пирогов Дмитрий</t>
  </si>
  <si>
    <t>Омская область</t>
  </si>
  <si>
    <t>Дубровин Юрий</t>
  </si>
  <si>
    <t>Свердловская область, Ярославская область</t>
  </si>
  <si>
    <t>Чередов Иван</t>
  </si>
  <si>
    <t>Закоурцев Сергей</t>
  </si>
  <si>
    <t>Рохлин Никита</t>
  </si>
  <si>
    <t>Бодряга Иван</t>
  </si>
  <si>
    <t>Саболдашев Илларион</t>
  </si>
  <si>
    <t>Торобеков Адилет</t>
  </si>
  <si>
    <t>Михайлов Александр</t>
  </si>
  <si>
    <t>Нуриманов Артур</t>
  </si>
  <si>
    <t>Лагодный Владимир</t>
  </si>
  <si>
    <t>Бахтин Максим</t>
  </si>
  <si>
    <t>Смоленцев Георгий</t>
  </si>
  <si>
    <t>Кукушкин Вениамин</t>
  </si>
  <si>
    <t>Балакин Владислав</t>
  </si>
  <si>
    <t>Новосибирская область</t>
  </si>
  <si>
    <t>Андреев Егор</t>
  </si>
  <si>
    <t>Лобаев Максим</t>
  </si>
  <si>
    <t>Пяк Александр</t>
  </si>
  <si>
    <t>Труханова Мария</t>
  </si>
  <si>
    <t>Пономаренко Вероника</t>
  </si>
  <si>
    <t>Нуждина Яна</t>
  </si>
  <si>
    <t>Байдавлетова Айгуль</t>
  </si>
  <si>
    <t>Ускова Мария</t>
  </si>
  <si>
    <t>Боброва Эвелина</t>
  </si>
  <si>
    <t>Метелева Ангелина</t>
  </si>
  <si>
    <t>Волкова Александра</t>
  </si>
  <si>
    <t>Серебрякова Анастасия</t>
  </si>
  <si>
    <t>Шмелёва Екатерина</t>
  </si>
  <si>
    <t>Крылова Алёна</t>
  </si>
  <si>
    <t>Петренко Виктория</t>
  </si>
  <si>
    <t>Уржумов Егор</t>
  </si>
  <si>
    <t>Галиев Тимур</t>
  </si>
  <si>
    <t>Шуляк Яков</t>
  </si>
  <si>
    <t>Сурнин Артемий</t>
  </si>
  <si>
    <t>Шалимов Даниил</t>
  </si>
  <si>
    <t>Зубарева Амина</t>
  </si>
  <si>
    <t>Юрина Анна</t>
  </si>
  <si>
    <t>Воскресенский Ярослав</t>
  </si>
  <si>
    <t>Даниленков Олег</t>
  </si>
  <si>
    <t>Трошкин Герман</t>
  </si>
  <si>
    <t>Головнёв Борис</t>
  </si>
  <si>
    <t>1. Приглашаются не более чем по 56 спортсменов</t>
  </si>
  <si>
    <t>3.Не более 3 спортсменов – квота ТК СКР по шорт-треку (могут быть допущены дополнительно).</t>
  </si>
  <si>
    <t>4. 14 спортсменов - участники первенства России среди юниоров и юниорок, 18 - 19 лет, многоборье и смешанная эстафета (Итоговая классификация многоборья).</t>
  </si>
  <si>
    <t>5. 42 спортсменов - Сильнейшие участники межрегиональных соревнованиях среди юниоров по сумме рейтинговых очков, этапы 1 и 2 от каждой объеденной зоны в процентном отношении к общему числу участников в соответствующей категории.</t>
  </si>
  <si>
    <t>9 спортсменов</t>
  </si>
  <si>
    <t>13 спортсменов</t>
  </si>
  <si>
    <t>Юноши и девушки -  участники первенства России среди юниоров, многоборье и смешанная эстафета.</t>
  </si>
  <si>
    <t>Фамилия и Имя</t>
  </si>
  <si>
    <t>д.р.</t>
  </si>
  <si>
    <t>Р. Мордовия</t>
  </si>
  <si>
    <t xml:space="preserve">Варегин Александр </t>
  </si>
  <si>
    <t>Санкт - Петербург</t>
  </si>
  <si>
    <t xml:space="preserve">Бахия Арина </t>
  </si>
  <si>
    <t xml:space="preserve">Гусев Илья </t>
  </si>
  <si>
    <t xml:space="preserve">Котмаков Петр </t>
  </si>
  <si>
    <t xml:space="preserve">Максимов Степан </t>
  </si>
  <si>
    <t xml:space="preserve">Конюхова Кристина </t>
  </si>
  <si>
    <t>Тверская облясть</t>
  </si>
  <si>
    <t xml:space="preserve">Маркиданов Артем </t>
  </si>
  <si>
    <t xml:space="preserve">Королькова Валерия </t>
  </si>
  <si>
    <t xml:space="preserve">Моторин Егор </t>
  </si>
  <si>
    <t xml:space="preserve">Коротких Ульяна </t>
  </si>
  <si>
    <t>Орс Денис</t>
  </si>
  <si>
    <t xml:space="preserve">Краснокутская Анастасия </t>
  </si>
  <si>
    <t xml:space="preserve">Пономаренко Владимир </t>
  </si>
  <si>
    <t xml:space="preserve">Кузнецова Кристина </t>
  </si>
  <si>
    <t xml:space="preserve">Посашков Иван </t>
  </si>
  <si>
    <t xml:space="preserve">Купалева Елена </t>
  </si>
  <si>
    <t xml:space="preserve">Ростовцев Владислав </t>
  </si>
  <si>
    <t xml:space="preserve">Лоч Ангелина </t>
  </si>
  <si>
    <t xml:space="preserve">Снетков Артем </t>
  </si>
  <si>
    <t xml:space="preserve">Овчинникова Анна </t>
  </si>
  <si>
    <t>Р. Башкортостан</t>
  </si>
  <si>
    <t xml:space="preserve">Шайнуров Тагир </t>
  </si>
  <si>
    <t xml:space="preserve">Попкова Арина </t>
  </si>
  <si>
    <t xml:space="preserve">Шевелев Максим </t>
  </si>
  <si>
    <t xml:space="preserve">Эбауэр Владислав </t>
  </si>
  <si>
    <t xml:space="preserve">Саяпин Роман </t>
  </si>
  <si>
    <t>23.04.2005</t>
  </si>
  <si>
    <t xml:space="preserve">Васильев Илья </t>
  </si>
  <si>
    <t>07.08.2004</t>
  </si>
  <si>
    <t xml:space="preserve"> - приглашены для участия в первенстве России по конькобежному спорту (дисциплина шорт-трек), юноши и девушки (16-17 лет), многоборье и эстафета смешанная</t>
  </si>
  <si>
    <t xml:space="preserve"> 8 спортсменов</t>
  </si>
  <si>
    <t>Количество спортсменов в Рейтинге =</t>
  </si>
  <si>
    <t>ИСКЛЮЧЕНЫ ИЗ РЕЙТИНГА ЮНИОРЫ (01.07.2002-30.06.2004)</t>
  </si>
  <si>
    <t>ИСКЛЮЧЕНЫ ИЗ РЕЙТИНГА ЮНИОРКИ (01.07.2002-30.06.2004)</t>
  </si>
  <si>
    <t>Маторин Денис</t>
  </si>
  <si>
    <t>19.01.2005</t>
  </si>
  <si>
    <t>4. 19 спортсменов - участники первенства России среди юниоров и юниорок, 18 - 19 лет, многоборье и смешанная эстафета (Итоговая классификация многоборья).</t>
  </si>
  <si>
    <t>5. 37 спортсменов - Сильнейшие участники межрегиональных соревнованиях среди юниоров по сумме рейтинговых очков, этапы 1 и 2 от каждой объеденной зоны в процентном отношении к общему числу участников в соответствующей категории.</t>
  </si>
  <si>
    <t>Коэфицент к 37</t>
  </si>
  <si>
    <t>Казаринов Лев</t>
  </si>
  <si>
    <t>11 спортсменов</t>
  </si>
  <si>
    <t>23 спортсменов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</si>
</sst>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mm/ss.00"/>
    <numFmt numFmtId="190" formatCode="m/ss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m/ss.000"/>
    <numFmt numFmtId="196" formatCode="ss.000"/>
    <numFmt numFmtId="197" formatCode="0.000"/>
    <numFmt numFmtId="198" formatCode="#,##0.000"/>
    <numFmt numFmtId="199" formatCode="0.000;[Red]0.000"/>
    <numFmt numFmtId="200" formatCode="0.0"/>
    <numFmt numFmtId="201" formatCode="dd\.mm\.yyyy"/>
    <numFmt numFmtId="202" formatCode="#,##0.00\ [$руб.-419];[Red]\-#,##0.00\ [$руб.-419]"/>
    <numFmt numFmtId="203" formatCode="dd&quot;.&quot;mm&quot;.&quot;yyyy"/>
    <numFmt numFmtId="204" formatCode="m/ss.00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1"/>
      <name val="Calibri"/>
      <family val="2"/>
    </font>
    <font>
      <b/>
      <i/>
      <sz val="16"/>
      <color indexed="8"/>
      <name val="Arial Cyr"/>
      <family val="2"/>
    </font>
    <font>
      <b/>
      <i/>
      <u val="single"/>
      <sz val="11"/>
      <color indexed="8"/>
      <name val="Arial Cyr"/>
      <family val="2"/>
    </font>
    <font>
      <sz val="11"/>
      <color indexed="8"/>
      <name val="Arial Cyr"/>
      <family val="2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4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Times New Roman"/>
      <family val="1"/>
    </font>
    <font>
      <sz val="9"/>
      <color indexed="30"/>
      <name val="Times New Roman"/>
      <family val="1"/>
    </font>
    <font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4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70C0"/>
      <name val="Times New Roman"/>
      <family val="1"/>
    </font>
    <font>
      <sz val="9"/>
      <color rgb="FF0070C0"/>
      <name val="Times New Roman"/>
      <family val="1"/>
    </font>
    <font>
      <sz val="14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0" borderId="0">
      <alignment horizontal="center"/>
      <protection/>
    </xf>
    <xf numFmtId="0" fontId="8" fillId="0" borderId="0">
      <alignment horizontal="center" textRotation="90"/>
      <protection/>
    </xf>
    <xf numFmtId="0" fontId="9" fillId="0" borderId="0">
      <alignment/>
      <protection/>
    </xf>
    <xf numFmtId="202" fontId="9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 locked="0"/>
    </xf>
    <xf numFmtId="0" fontId="38" fillId="0" borderId="0">
      <alignment/>
      <protection/>
    </xf>
    <xf numFmtId="0" fontId="5" fillId="0" borderId="0">
      <alignment/>
      <protection locked="0"/>
    </xf>
    <xf numFmtId="0" fontId="3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38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10" xfId="59" applyFont="1" applyBorder="1" applyAlignment="1">
      <alignment vertical="center"/>
      <protection/>
    </xf>
    <xf numFmtId="0" fontId="4" fillId="0" borderId="11" xfId="59" applyFont="1" applyBorder="1" applyAlignment="1">
      <alignment horizontal="center" vertical="center"/>
      <protection/>
    </xf>
    <xf numFmtId="0" fontId="3" fillId="0" borderId="11" xfId="59" applyFont="1" applyBorder="1" applyAlignment="1">
      <alignment vertical="center"/>
      <protection/>
    </xf>
    <xf numFmtId="0" fontId="3" fillId="0" borderId="12" xfId="59" applyFont="1" applyBorder="1" applyAlignment="1">
      <alignment vertical="center"/>
      <protection/>
    </xf>
    <xf numFmtId="0" fontId="0" fillId="0" borderId="10" xfId="0" applyBorder="1" applyAlignment="1">
      <alignment/>
    </xf>
    <xf numFmtId="0" fontId="3" fillId="0" borderId="13" xfId="59" applyFont="1" applyBorder="1" applyAlignment="1">
      <alignment horizontal="center" vertical="center"/>
      <protection/>
    </xf>
    <xf numFmtId="0" fontId="3" fillId="0" borderId="14" xfId="59" applyFont="1" applyBorder="1" applyAlignment="1">
      <alignment horizontal="center" vertical="center"/>
      <protection/>
    </xf>
    <xf numFmtId="0" fontId="3" fillId="0" borderId="15" xfId="59" applyFont="1" applyBorder="1" applyAlignment="1">
      <alignment horizontal="center" vertical="center"/>
      <protection/>
    </xf>
    <xf numFmtId="0" fontId="3" fillId="0" borderId="16" xfId="59" applyFont="1" applyBorder="1" applyAlignment="1">
      <alignment horizontal="center" vertical="center"/>
      <protection/>
    </xf>
    <xf numFmtId="0" fontId="6" fillId="0" borderId="17" xfId="59" applyFont="1" applyBorder="1" applyAlignment="1">
      <alignment horizontal="center" vertical="center" wrapText="1"/>
      <protection/>
    </xf>
    <xf numFmtId="49" fontId="3" fillId="0" borderId="18" xfId="59" applyNumberFormat="1" applyFont="1" applyBorder="1" applyAlignment="1">
      <alignment horizontal="center"/>
      <protection/>
    </xf>
    <xf numFmtId="0" fontId="3" fillId="0" borderId="18" xfId="59" applyNumberFormat="1" applyFont="1" applyBorder="1" applyAlignment="1">
      <alignment horizontal="center" vertical="top"/>
      <protection/>
    </xf>
    <xf numFmtId="0" fontId="3" fillId="0" borderId="18" xfId="59" applyFont="1" applyBorder="1" applyAlignment="1">
      <alignment horizontal="left" vertical="top" wrapText="1"/>
      <protection/>
    </xf>
    <xf numFmtId="0" fontId="3" fillId="0" borderId="18" xfId="59" applyFont="1" applyBorder="1" applyAlignment="1">
      <alignment horizontal="left" vertical="top"/>
      <protection/>
    </xf>
    <xf numFmtId="0" fontId="3" fillId="0" borderId="18" xfId="59" applyFont="1" applyBorder="1" applyAlignment="1">
      <alignment horizontal="left" vertical="center" wrapText="1"/>
      <protection/>
    </xf>
    <xf numFmtId="0" fontId="3" fillId="0" borderId="18" xfId="59" applyFont="1" applyBorder="1" applyAlignment="1">
      <alignment horizontal="left" vertical="center"/>
      <protection/>
    </xf>
    <xf numFmtId="0" fontId="3" fillId="0" borderId="18" xfId="59" applyFont="1" applyBorder="1" applyAlignment="1">
      <alignment horizontal="center" vertical="top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8" xfId="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18" xfId="59" applyFont="1" applyFill="1" applyBorder="1" applyAlignment="1">
      <alignment horizontal="center" vertical="top"/>
      <protection/>
    </xf>
    <xf numFmtId="49" fontId="3" fillId="0" borderId="18" xfId="59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56" fillId="33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58" fillId="0" borderId="18" xfId="59" applyFont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/>
    </xf>
    <xf numFmtId="0" fontId="58" fillId="0" borderId="18" xfId="59" applyFont="1" applyBorder="1" applyAlignment="1">
      <alignment horizontal="center" vertical="center" wrapText="1"/>
      <protection/>
    </xf>
    <xf numFmtId="0" fontId="58" fillId="0" borderId="18" xfId="59" applyFont="1" applyBorder="1" applyAlignment="1">
      <alignment horizontal="left" vertical="top"/>
      <protection/>
    </xf>
    <xf numFmtId="0" fontId="59" fillId="0" borderId="20" xfId="0" applyFont="1" applyBorder="1" applyAlignment="1">
      <alignment/>
    </xf>
    <xf numFmtId="0" fontId="59" fillId="0" borderId="21" xfId="0" applyFont="1" applyBorder="1" applyAlignment="1">
      <alignment horizontal="center"/>
    </xf>
    <xf numFmtId="0" fontId="58" fillId="0" borderId="18" xfId="59" applyFont="1" applyBorder="1" applyAlignment="1">
      <alignment horizontal="center" vertical="top"/>
      <protection/>
    </xf>
    <xf numFmtId="49" fontId="58" fillId="0" borderId="18" xfId="59" applyNumberFormat="1" applyFont="1" applyBorder="1" applyAlignment="1">
      <alignment horizontal="center"/>
      <protection/>
    </xf>
    <xf numFmtId="0" fontId="59" fillId="0" borderId="0" xfId="0" applyFont="1" applyAlignment="1">
      <alignment/>
    </xf>
    <xf numFmtId="0" fontId="58" fillId="0" borderId="18" xfId="59" applyFont="1" applyFill="1" applyBorder="1" applyAlignment="1">
      <alignment horizontal="center" vertical="center" wrapText="1"/>
      <protection/>
    </xf>
    <xf numFmtId="0" fontId="58" fillId="0" borderId="18" xfId="59" applyFont="1" applyFill="1" applyBorder="1" applyAlignment="1">
      <alignment horizontal="left" vertical="top" wrapText="1"/>
      <protection/>
    </xf>
    <xf numFmtId="0" fontId="58" fillId="0" borderId="18" xfId="59" applyFont="1" applyFill="1" applyBorder="1" applyAlignment="1">
      <alignment horizontal="left" vertical="top"/>
      <protection/>
    </xf>
    <xf numFmtId="0" fontId="58" fillId="0" borderId="18" xfId="59" applyFont="1" applyFill="1" applyBorder="1" applyAlignment="1">
      <alignment horizontal="center" vertical="top"/>
      <protection/>
    </xf>
    <xf numFmtId="0" fontId="58" fillId="0" borderId="18" xfId="59" applyNumberFormat="1" applyFont="1" applyFill="1" applyBorder="1" applyAlignment="1">
      <alignment horizontal="center"/>
      <protection/>
    </xf>
    <xf numFmtId="0" fontId="58" fillId="0" borderId="18" xfId="59" applyFont="1" applyFill="1" applyBorder="1" applyAlignment="1">
      <alignment horizontal="center" vertical="center"/>
      <protection/>
    </xf>
    <xf numFmtId="49" fontId="58" fillId="0" borderId="18" xfId="59" applyNumberFormat="1" applyFont="1" applyFill="1" applyBorder="1" applyAlignment="1">
      <alignment horizontal="center"/>
      <protection/>
    </xf>
    <xf numFmtId="0" fontId="59" fillId="0" borderId="18" xfId="0" applyFont="1" applyBorder="1" applyAlignment="1">
      <alignment/>
    </xf>
    <xf numFmtId="0" fontId="59" fillId="0" borderId="18" xfId="0" applyFont="1" applyBorder="1" applyAlignment="1">
      <alignment horizontal="center"/>
    </xf>
    <xf numFmtId="0" fontId="58" fillId="0" borderId="18" xfId="59" applyNumberFormat="1" applyFont="1" applyBorder="1" applyAlignment="1">
      <alignment horizontal="center"/>
      <protection/>
    </xf>
    <xf numFmtId="0" fontId="59" fillId="0" borderId="0" xfId="0" applyFont="1" applyAlignment="1">
      <alignment horizontal="center"/>
    </xf>
    <xf numFmtId="0" fontId="58" fillId="0" borderId="0" xfId="59" applyFont="1" applyBorder="1" applyAlignment="1">
      <alignment horizontal="left" vertical="top" wrapText="1"/>
      <protection/>
    </xf>
    <xf numFmtId="0" fontId="58" fillId="0" borderId="18" xfId="59" applyFont="1" applyBorder="1" applyAlignment="1">
      <alignment horizontal="center" vertical="top" wrapText="1"/>
      <protection/>
    </xf>
    <xf numFmtId="0" fontId="58" fillId="0" borderId="18" xfId="0" applyFont="1" applyBorder="1" applyAlignment="1">
      <alignment horizontal="center" vertical="center"/>
    </xf>
    <xf numFmtId="0" fontId="58" fillId="0" borderId="18" xfId="59" applyFont="1" applyBorder="1" applyAlignment="1">
      <alignment horizontal="center"/>
      <protection/>
    </xf>
    <xf numFmtId="0" fontId="58" fillId="0" borderId="18" xfId="59" applyNumberFormat="1" applyFont="1" applyBorder="1" applyAlignment="1">
      <alignment horizontal="center" vertical="top"/>
      <protection/>
    </xf>
    <xf numFmtId="0" fontId="58" fillId="0" borderId="18" xfId="59" applyFont="1" applyBorder="1" applyAlignment="1">
      <alignment horizontal="center" vertical="center"/>
      <protection/>
    </xf>
    <xf numFmtId="0" fontId="58" fillId="0" borderId="18" xfId="59" applyNumberFormat="1" applyFont="1" applyFill="1" applyBorder="1" applyAlignment="1">
      <alignment horizontal="center" vertical="top"/>
      <protection/>
    </xf>
    <xf numFmtId="0" fontId="12" fillId="0" borderId="0" xfId="0" applyFont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Alignment="1">
      <alignment/>
    </xf>
    <xf numFmtId="0" fontId="0" fillId="0" borderId="23" xfId="0" applyFont="1" applyBorder="1" applyAlignment="1">
      <alignment/>
    </xf>
    <xf numFmtId="0" fontId="60" fillId="0" borderId="18" xfId="59" applyFont="1" applyFill="1" applyBorder="1" applyAlignment="1">
      <alignment horizontal="center" vertical="center" wrapText="1"/>
      <protection/>
    </xf>
    <xf numFmtId="0" fontId="60" fillId="0" borderId="18" xfId="59" applyFont="1" applyFill="1" applyBorder="1" applyAlignment="1">
      <alignment horizontal="left" vertical="center" wrapText="1"/>
      <protection/>
    </xf>
    <xf numFmtId="0" fontId="60" fillId="0" borderId="18" xfId="59" applyFont="1" applyFill="1" applyBorder="1" applyAlignment="1">
      <alignment horizontal="left" vertical="center"/>
      <protection/>
    </xf>
    <xf numFmtId="0" fontId="60" fillId="0" borderId="20" xfId="59" applyFont="1" applyFill="1" applyBorder="1" applyAlignment="1">
      <alignment horizontal="center" vertical="center"/>
      <protection/>
    </xf>
    <xf numFmtId="0" fontId="60" fillId="0" borderId="18" xfId="59" applyFont="1" applyFill="1" applyBorder="1" applyAlignment="1">
      <alignment horizontal="center" vertical="top"/>
      <protection/>
    </xf>
    <xf numFmtId="49" fontId="60" fillId="0" borderId="18" xfId="59" applyNumberFormat="1" applyFont="1" applyFill="1" applyBorder="1" applyAlignment="1">
      <alignment horizontal="center"/>
      <protection/>
    </xf>
    <xf numFmtId="0" fontId="60" fillId="0" borderId="18" xfId="59" applyFont="1" applyBorder="1" applyAlignment="1">
      <alignment horizontal="left" vertical="center" wrapText="1"/>
      <protection/>
    </xf>
    <xf numFmtId="0" fontId="60" fillId="0" borderId="18" xfId="59" applyFont="1" applyBorder="1" applyAlignment="1">
      <alignment horizontal="left" vertical="center"/>
      <protection/>
    </xf>
    <xf numFmtId="49" fontId="60" fillId="0" borderId="18" xfId="59" applyNumberFormat="1" applyFont="1" applyBorder="1" applyAlignment="1">
      <alignment horizontal="center"/>
      <protection/>
    </xf>
    <xf numFmtId="0" fontId="60" fillId="0" borderId="18" xfId="59" applyFont="1" applyFill="1" applyBorder="1" applyAlignment="1">
      <alignment horizontal="left" vertical="top" wrapText="1"/>
      <protection/>
    </xf>
    <xf numFmtId="0" fontId="60" fillId="0" borderId="18" xfId="59" applyFont="1" applyFill="1" applyBorder="1" applyAlignment="1">
      <alignment horizontal="left" vertical="top"/>
      <protection/>
    </xf>
    <xf numFmtId="0" fontId="60" fillId="0" borderId="18" xfId="59" applyFont="1" applyBorder="1" applyAlignment="1">
      <alignment horizontal="left" vertical="top" wrapText="1"/>
      <protection/>
    </xf>
    <xf numFmtId="0" fontId="60" fillId="0" borderId="18" xfId="59" applyFont="1" applyBorder="1" applyAlignment="1">
      <alignment horizontal="left" vertical="top"/>
      <protection/>
    </xf>
    <xf numFmtId="0" fontId="56" fillId="0" borderId="18" xfId="0" applyFont="1" applyBorder="1" applyAlignment="1">
      <alignment/>
    </xf>
    <xf numFmtId="0" fontId="56" fillId="0" borderId="18" xfId="0" applyFont="1" applyFill="1" applyBorder="1" applyAlignment="1">
      <alignment horizontal="center"/>
    </xf>
    <xf numFmtId="0" fontId="61" fillId="0" borderId="18" xfId="59" applyFont="1" applyFill="1" applyBorder="1" applyAlignment="1">
      <alignment horizontal="left" vertical="center" wrapText="1"/>
      <protection/>
    </xf>
    <xf numFmtId="14" fontId="61" fillId="0" borderId="18" xfId="59" applyNumberFormat="1" applyFont="1" applyFill="1" applyBorder="1" applyAlignment="1">
      <alignment horizontal="center" vertical="center"/>
      <protection/>
    </xf>
    <xf numFmtId="0" fontId="61" fillId="0" borderId="18" xfId="59" applyFont="1" applyFill="1" applyBorder="1" applyAlignment="1">
      <alignment horizontal="left" vertical="center"/>
      <protection/>
    </xf>
    <xf numFmtId="14" fontId="61" fillId="0" borderId="18" xfId="59" applyNumberFormat="1" applyFont="1" applyFill="1" applyBorder="1" applyAlignment="1">
      <alignment horizontal="left" vertical="center"/>
      <protection/>
    </xf>
    <xf numFmtId="0" fontId="61" fillId="0" borderId="18" xfId="59" applyFont="1" applyFill="1" applyBorder="1" applyAlignment="1">
      <alignment vertical="center"/>
      <protection/>
    </xf>
    <xf numFmtId="0" fontId="61" fillId="0" borderId="18" xfId="59" applyFont="1" applyFill="1" applyBorder="1" applyAlignment="1">
      <alignment/>
      <protection/>
    </xf>
    <xf numFmtId="49" fontId="61" fillId="0" borderId="18" xfId="59" applyNumberFormat="1" applyFont="1" applyFill="1" applyBorder="1" applyAlignment="1">
      <alignment horizontal="left" vertical="center" wrapText="1"/>
      <protection/>
    </xf>
    <xf numFmtId="0" fontId="61" fillId="0" borderId="18" xfId="58" applyFont="1" applyFill="1" applyBorder="1" applyAlignment="1">
      <alignment vertical="center" wrapText="1"/>
      <protection/>
    </xf>
    <xf numFmtId="0" fontId="61" fillId="0" borderId="18" xfId="62" applyFont="1" applyFill="1" applyBorder="1" applyAlignment="1">
      <alignment horizontal="left" vertical="center" wrapText="1"/>
      <protection/>
    </xf>
    <xf numFmtId="0" fontId="61" fillId="0" borderId="18" xfId="59" applyFont="1" applyFill="1" applyBorder="1" applyAlignment="1">
      <alignment vertical="center" wrapText="1"/>
      <protection/>
    </xf>
    <xf numFmtId="0" fontId="61" fillId="0" borderId="18" xfId="62" applyFont="1" applyFill="1" applyBorder="1" applyAlignment="1">
      <alignment horizontal="left" vertical="center"/>
      <protection/>
    </xf>
    <xf numFmtId="0" fontId="56" fillId="0" borderId="24" xfId="0" applyFont="1" applyFill="1" applyBorder="1" applyAlignment="1">
      <alignment horizontal="center"/>
    </xf>
    <xf numFmtId="0" fontId="61" fillId="34" borderId="18" xfId="59" applyFont="1" applyFill="1" applyBorder="1" applyAlignment="1">
      <alignment horizontal="left" vertical="center" wrapText="1"/>
      <protection/>
    </xf>
    <xf numFmtId="14" fontId="61" fillId="0" borderId="18" xfId="59" applyNumberFormat="1" applyFont="1" applyBorder="1" applyAlignment="1">
      <alignment horizontal="center" vertical="center"/>
      <protection/>
    </xf>
    <xf numFmtId="49" fontId="61" fillId="34" borderId="18" xfId="59" applyNumberFormat="1" applyFont="1" applyFill="1" applyBorder="1" applyAlignment="1">
      <alignment horizontal="left" vertical="center" wrapText="1"/>
      <protection/>
    </xf>
    <xf numFmtId="0" fontId="60" fillId="0" borderId="18" xfId="59" applyFont="1" applyBorder="1" applyAlignment="1">
      <alignment horizontal="center" vertical="top" wrapText="1"/>
      <protection/>
    </xf>
    <xf numFmtId="0" fontId="60" fillId="0" borderId="18" xfId="0" applyFont="1" applyBorder="1" applyAlignment="1">
      <alignment horizontal="center" vertical="center"/>
    </xf>
    <xf numFmtId="0" fontId="60" fillId="0" borderId="18" xfId="59" applyNumberFormat="1" applyFont="1" applyBorder="1" applyAlignment="1">
      <alignment horizontal="center" vertical="top"/>
      <protection/>
    </xf>
    <xf numFmtId="0" fontId="60" fillId="0" borderId="18" xfId="59" applyFont="1" applyBorder="1" applyAlignment="1">
      <alignment horizontal="center" vertical="top"/>
      <protection/>
    </xf>
    <xf numFmtId="0" fontId="56" fillId="0" borderId="0" xfId="0" applyFont="1" applyBorder="1" applyAlignment="1">
      <alignment/>
    </xf>
    <xf numFmtId="0" fontId="60" fillId="0" borderId="0" xfId="59" applyFont="1" applyBorder="1" applyAlignment="1">
      <alignment horizontal="left" vertical="top" wrapText="1"/>
      <protection/>
    </xf>
    <xf numFmtId="0" fontId="60" fillId="0" borderId="0" xfId="59" applyFont="1" applyBorder="1" applyAlignment="1">
      <alignment horizontal="left" vertical="top"/>
      <protection/>
    </xf>
    <xf numFmtId="0" fontId="62" fillId="0" borderId="0" xfId="0" applyFont="1" applyAlignment="1">
      <alignment/>
    </xf>
    <xf numFmtId="0" fontId="0" fillId="0" borderId="25" xfId="0" applyFont="1" applyFill="1" applyBorder="1" applyAlignment="1">
      <alignment/>
    </xf>
    <xf numFmtId="0" fontId="4" fillId="0" borderId="26" xfId="59" applyFont="1" applyBorder="1" applyAlignment="1">
      <alignment horizontal="center" vertical="center" textRotation="90"/>
      <protection/>
    </xf>
    <xf numFmtId="0" fontId="4" fillId="0" borderId="27" xfId="59" applyFont="1" applyBorder="1" applyAlignment="1">
      <alignment horizontal="center" vertical="center"/>
      <protection/>
    </xf>
    <xf numFmtId="0" fontId="4" fillId="0" borderId="28" xfId="59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4" fillId="0" borderId="30" xfId="59" applyFont="1" applyBorder="1" applyAlignment="1">
      <alignment horizontal="center" vertical="center" wrapText="1"/>
      <protection/>
    </xf>
    <xf numFmtId="0" fontId="4" fillId="0" borderId="31" xfId="59" applyFont="1" applyBorder="1" applyAlignment="1">
      <alignment horizontal="center" vertical="center" wrapText="1"/>
      <protection/>
    </xf>
    <xf numFmtId="0" fontId="4" fillId="0" borderId="32" xfId="59" applyFont="1" applyBorder="1" applyAlignment="1">
      <alignment horizontal="center" vertical="center" wrapText="1"/>
      <protection/>
    </xf>
    <xf numFmtId="0" fontId="3" fillId="0" borderId="33" xfId="59" applyFont="1" applyBorder="1" applyAlignment="1">
      <alignment horizontal="center" vertical="center"/>
      <protection/>
    </xf>
    <xf numFmtId="0" fontId="3" fillId="0" borderId="31" xfId="59" applyFont="1" applyBorder="1" applyAlignment="1">
      <alignment horizontal="center" vertical="center"/>
      <protection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2" xfId="57"/>
    <cellStyle name="Обычный 13" xfId="58"/>
    <cellStyle name="Обычный 2" xfId="59"/>
    <cellStyle name="Обычный 2 2" xfId="60"/>
    <cellStyle name="Обычный 2 2 2" xfId="61"/>
    <cellStyle name="Обычный 2 3" xfId="62"/>
    <cellStyle name="Обычный 3" xfId="63"/>
    <cellStyle name="Обычный 3 2" xfId="64"/>
    <cellStyle name="Обычный 3 2 2" xfId="65"/>
    <cellStyle name="Обычный 3 2 3" xfId="66"/>
    <cellStyle name="Обычный 3 3" xfId="67"/>
    <cellStyle name="Обычный 3 3 2" xfId="68"/>
    <cellStyle name="Обычный 3 3 2 2" xfId="69"/>
    <cellStyle name="Обычный 3 4" xfId="70"/>
    <cellStyle name="Обычный 3 5" xfId="71"/>
    <cellStyle name="Обычный 4" xfId="72"/>
    <cellStyle name="Обычный 4 2" xfId="73"/>
    <cellStyle name="Обычный 4 3" xfId="74"/>
    <cellStyle name="Обычный 4 4" xfId="75"/>
    <cellStyle name="Обычный 5" xfId="76"/>
    <cellStyle name="Обычный 5 2" xfId="77"/>
    <cellStyle name="Обычный 5 3" xfId="78"/>
    <cellStyle name="Обычный 5 4" xfId="79"/>
    <cellStyle name="Обычный 6" xfId="80"/>
    <cellStyle name="Обычный 6 2" xfId="81"/>
    <cellStyle name="Обычный 6 3" xfId="82"/>
    <cellStyle name="Обычный 6 3 2" xfId="83"/>
    <cellStyle name="Обычный 7" xfId="84"/>
    <cellStyle name="Обычный 7 2" xfId="85"/>
    <cellStyle name="Обычный 7 4" xfId="86"/>
    <cellStyle name="Обычный 8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dxfs count="37"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c.local\Users\Users\Svetlana\Desktop\&#1064;&#1086;&#1088;&#1090;-&#1090;&#1088;&#1077;&#1082;%202016-2017\&#1047;&#1055;&#1056;%20&#1096;&#1086;&#1088;&#1090;-&#1090;&#1088;&#1077;&#1082;%2024-27.11.16\&#1056;&#1077;&#1079;&#1091;&#1083;&#1100;&#1090;&#1072;&#1090;&#1099;%20(&#1084;&#1083;&#1072;&#1076;&#1096;&#1080;&#1081;%20&#1074;&#1086;&#1079;&#1088;&#1072;&#1089;&#1090;)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c.local\Users\Users\&#1055;&#1086;&#1083;&#1100;&#1079;&#1086;&#1074;&#1072;&#1090;&#1077;&#1083;&#1100;\Downloads\&#1080;&#1090;&#1086;&#1075;%202-&#1081;%20&#1101;&#1090;&#1072;&#1087;&#1050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500"/>
      <sheetName val="800"/>
      <sheetName val="1500"/>
      <sheetName val="un"/>
      <sheetName val="un1000"/>
      <sheetName val="un 333"/>
      <sheetName val="un (2)"/>
      <sheetName val="dev"/>
      <sheetName val="итог "/>
      <sheetName val="const"/>
    </sheetNames>
    <sheetDataSet>
      <sheetData sheetId="10">
        <row r="22">
          <cell r="C22">
            <v>150</v>
          </cell>
        </row>
        <row r="23">
          <cell r="C23">
            <v>160</v>
          </cell>
        </row>
        <row r="24">
          <cell r="C24">
            <v>173</v>
          </cell>
        </row>
        <row r="25">
          <cell r="C25">
            <v>179</v>
          </cell>
        </row>
        <row r="26">
          <cell r="C26">
            <v>186</v>
          </cell>
        </row>
        <row r="28">
          <cell r="C28">
            <v>46.5</v>
          </cell>
        </row>
        <row r="29">
          <cell r="C29">
            <v>49</v>
          </cell>
        </row>
        <row r="30">
          <cell r="C30">
            <v>51</v>
          </cell>
        </row>
        <row r="31">
          <cell r="C31">
            <v>55.5</v>
          </cell>
        </row>
        <row r="32">
          <cell r="C32">
            <v>58</v>
          </cell>
        </row>
        <row r="33">
          <cell r="C33">
            <v>65.5</v>
          </cell>
        </row>
        <row r="36">
          <cell r="C36">
            <v>96</v>
          </cell>
        </row>
        <row r="37">
          <cell r="C37">
            <v>102</v>
          </cell>
        </row>
        <row r="38">
          <cell r="C38">
            <v>110</v>
          </cell>
        </row>
        <row r="39">
          <cell r="C39">
            <v>115</v>
          </cell>
        </row>
        <row r="40">
          <cell r="C40">
            <v>125</v>
          </cell>
        </row>
        <row r="41">
          <cell r="C41">
            <v>134</v>
          </cell>
        </row>
        <row r="45">
          <cell r="C45">
            <v>141.9</v>
          </cell>
        </row>
        <row r="46">
          <cell r="C46">
            <v>150</v>
          </cell>
        </row>
        <row r="47">
          <cell r="C47">
            <v>158</v>
          </cell>
        </row>
        <row r="48">
          <cell r="C48">
            <v>170</v>
          </cell>
        </row>
        <row r="49">
          <cell r="C49">
            <v>178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 1500"/>
      <sheetName val="un 500"/>
      <sheetName val="un 1000"/>
      <sheetName val="dev 1500"/>
      <sheetName val="dev 500"/>
      <sheetName val="dev 1000"/>
      <sheetName val="итог"/>
      <sheetName val="сумма 2-х"/>
      <sheetName val="врем1500"/>
      <sheetName val="врем500"/>
      <sheetName val="врем1000"/>
      <sheetName val="сумма 2-х этапо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AC108"/>
  <sheetViews>
    <sheetView tabSelected="1" zoomScale="80" zoomScaleNormal="80" zoomScalePageLayoutView="0" workbookViewId="0" topLeftCell="A1">
      <selection activeCell="K13" sqref="K13"/>
    </sheetView>
  </sheetViews>
  <sheetFormatPr defaultColWidth="9.140625" defaultRowHeight="12.75"/>
  <cols>
    <col min="1" max="1" width="4.00390625" style="0" customWidth="1"/>
    <col min="2" max="2" width="22.00390625" style="0" customWidth="1"/>
    <col min="3" max="3" width="27.00390625" style="0" customWidth="1"/>
    <col min="4" max="4" width="10.7109375" style="0" customWidth="1"/>
    <col min="5" max="5" width="10.421875" style="32" bestFit="1" customWidth="1"/>
    <col min="10" max="10" width="4.00390625" style="0" customWidth="1"/>
    <col min="11" max="11" width="22.57421875" style="0" customWidth="1"/>
    <col min="12" max="12" width="27.00390625" style="0" customWidth="1"/>
    <col min="13" max="13" width="11.57421875" style="0" customWidth="1"/>
    <col min="14" max="14" width="9.140625" style="32" customWidth="1"/>
    <col min="19" max="19" width="4.00390625" style="0" customWidth="1"/>
    <col min="20" max="20" width="22.57421875" style="0" customWidth="1"/>
    <col min="21" max="21" width="27.00390625" style="0" customWidth="1"/>
    <col min="22" max="22" width="9.7109375" style="0" customWidth="1"/>
    <col min="23" max="23" width="9.140625" style="32" customWidth="1"/>
  </cols>
  <sheetData>
    <row r="1" spans="1:23" s="18" customFormat="1" ht="17.25">
      <c r="A1" s="18" t="s">
        <v>75</v>
      </c>
      <c r="E1" s="31"/>
      <c r="N1" s="31"/>
      <c r="W1" s="31"/>
    </row>
    <row r="2" spans="1:23" s="18" customFormat="1" ht="17.25">
      <c r="A2" s="18" t="s">
        <v>71</v>
      </c>
      <c r="E2" s="31"/>
      <c r="N2" s="31"/>
      <c r="W2" s="31"/>
    </row>
    <row r="3" spans="1:23" s="18" customFormat="1" ht="17.25">
      <c r="A3" s="18" t="s">
        <v>72</v>
      </c>
      <c r="E3" s="31"/>
      <c r="N3" s="31"/>
      <c r="W3" s="31"/>
    </row>
    <row r="4" spans="1:23" s="18" customFormat="1" ht="17.25">
      <c r="A4" s="18" t="s">
        <v>233</v>
      </c>
      <c r="E4" s="31"/>
      <c r="N4" s="31"/>
      <c r="W4" s="31"/>
    </row>
    <row r="5" spans="1:23" s="18" customFormat="1" ht="17.25">
      <c r="A5" s="18" t="s">
        <v>73</v>
      </c>
      <c r="E5" s="31"/>
      <c r="N5" s="31"/>
      <c r="W5" s="31"/>
    </row>
    <row r="6" spans="1:23" s="18" customFormat="1" ht="17.25">
      <c r="A6" s="18" t="s">
        <v>234</v>
      </c>
      <c r="E6" s="31"/>
      <c r="N6" s="31"/>
      <c r="W6" s="31"/>
    </row>
    <row r="7" spans="1:23" s="18" customFormat="1" ht="17.25">
      <c r="A7" s="29" t="s">
        <v>281</v>
      </c>
      <c r="E7" s="31"/>
      <c r="N7" s="31"/>
      <c r="W7" s="31"/>
    </row>
    <row r="8" spans="1:23" s="18" customFormat="1" ht="17.25">
      <c r="A8" s="104" t="s">
        <v>282</v>
      </c>
      <c r="E8" s="31"/>
      <c r="N8" s="31"/>
      <c r="W8" s="31"/>
    </row>
    <row r="9" spans="1:23" s="18" customFormat="1" ht="17.25">
      <c r="A9" s="18" t="s">
        <v>74</v>
      </c>
      <c r="E9" s="31"/>
      <c r="N9" s="31"/>
      <c r="W9" s="31"/>
    </row>
    <row r="10" spans="5:23" s="18" customFormat="1" ht="18" thickBot="1">
      <c r="E10" s="31"/>
      <c r="N10" s="31"/>
      <c r="W10" s="31"/>
    </row>
    <row r="11" spans="3:23" s="18" customFormat="1" ht="18" thickBot="1">
      <c r="C11" s="19" t="s">
        <v>276</v>
      </c>
      <c r="D11" s="20">
        <v>74</v>
      </c>
      <c r="E11" s="31"/>
      <c r="G11" s="19" t="s">
        <v>283</v>
      </c>
      <c r="H11" s="20">
        <f>37/74</f>
        <v>0.5</v>
      </c>
      <c r="N11" s="31"/>
      <c r="W11" s="31"/>
    </row>
    <row r="12" spans="2:23" s="18" customFormat="1" ht="18" thickBot="1">
      <c r="B12" s="29"/>
      <c r="D12" s="21"/>
      <c r="E12" s="31"/>
      <c r="F12" s="19"/>
      <c r="G12" s="21"/>
      <c r="N12" s="31"/>
      <c r="W12" s="31"/>
    </row>
    <row r="13" spans="1:24" s="18" customFormat="1" ht="18" thickBot="1">
      <c r="A13" s="18" t="s">
        <v>69</v>
      </c>
      <c r="C13" s="19" t="s">
        <v>66</v>
      </c>
      <c r="D13" s="20">
        <f>H11*A45</f>
        <v>12.5</v>
      </c>
      <c r="E13" s="64" t="s">
        <v>238</v>
      </c>
      <c r="F13" s="65"/>
      <c r="G13" s="65"/>
      <c r="L13" s="19" t="s">
        <v>67</v>
      </c>
      <c r="M13" s="20">
        <f>H11*J46</f>
        <v>13</v>
      </c>
      <c r="N13" s="64" t="s">
        <v>238</v>
      </c>
      <c r="O13" s="65"/>
      <c r="P13" s="65"/>
      <c r="U13" s="19" t="s">
        <v>68</v>
      </c>
      <c r="V13" s="20">
        <f>H11*S43</f>
        <v>11.5</v>
      </c>
      <c r="W13" s="64" t="s">
        <v>285</v>
      </c>
      <c r="X13" s="65"/>
    </row>
    <row r="14" spans="1:2" ht="17.25">
      <c r="A14" s="27"/>
      <c r="B14" s="18" t="s">
        <v>76</v>
      </c>
    </row>
    <row r="15" spans="1:2" ht="12.75">
      <c r="A15" s="28"/>
      <c r="B15" s="23"/>
    </row>
    <row r="16" spans="1:26" ht="12.75" customHeight="1">
      <c r="A16" s="106" t="s">
        <v>7</v>
      </c>
      <c r="B16" s="1"/>
      <c r="C16" s="5"/>
      <c r="D16" s="107" t="s">
        <v>8</v>
      </c>
      <c r="E16" s="108"/>
      <c r="F16" s="108"/>
      <c r="G16" s="108"/>
      <c r="H16" s="109"/>
      <c r="J16" s="106" t="s">
        <v>7</v>
      </c>
      <c r="K16" s="1"/>
      <c r="L16" s="5"/>
      <c r="M16" s="107" t="s">
        <v>8</v>
      </c>
      <c r="N16" s="108"/>
      <c r="O16" s="108"/>
      <c r="P16" s="108"/>
      <c r="Q16" s="109"/>
      <c r="S16" s="106" t="s">
        <v>7</v>
      </c>
      <c r="T16" s="1"/>
      <c r="U16" s="5"/>
      <c r="V16" s="107" t="s">
        <v>8</v>
      </c>
      <c r="W16" s="108"/>
      <c r="X16" s="108"/>
      <c r="Y16" s="108"/>
      <c r="Z16" s="109"/>
    </row>
    <row r="17" spans="1:26" ht="24" customHeight="1">
      <c r="A17" s="106"/>
      <c r="B17" s="2" t="s">
        <v>0</v>
      </c>
      <c r="C17" s="2" t="s">
        <v>1</v>
      </c>
      <c r="D17" s="110" t="s">
        <v>78</v>
      </c>
      <c r="E17" s="111"/>
      <c r="F17" s="112" t="s">
        <v>79</v>
      </c>
      <c r="G17" s="111"/>
      <c r="H17" s="10" t="s">
        <v>48</v>
      </c>
      <c r="J17" s="106"/>
      <c r="K17" s="2" t="s">
        <v>0</v>
      </c>
      <c r="L17" s="2" t="s">
        <v>1</v>
      </c>
      <c r="M17" s="110" t="s">
        <v>77</v>
      </c>
      <c r="N17" s="111"/>
      <c r="O17" s="112" t="s">
        <v>80</v>
      </c>
      <c r="P17" s="111"/>
      <c r="Q17" s="10" t="s">
        <v>48</v>
      </c>
      <c r="S17" s="106"/>
      <c r="T17" s="2" t="s">
        <v>0</v>
      </c>
      <c r="U17" s="2" t="s">
        <v>1</v>
      </c>
      <c r="V17" s="110" t="s">
        <v>63</v>
      </c>
      <c r="W17" s="111"/>
      <c r="X17" s="112" t="s">
        <v>81</v>
      </c>
      <c r="Y17" s="111"/>
      <c r="Z17" s="10" t="s">
        <v>48</v>
      </c>
    </row>
    <row r="18" spans="1:26" ht="12.75">
      <c r="A18" s="106"/>
      <c r="B18" s="3"/>
      <c r="C18" s="3"/>
      <c r="D18" s="113" t="s">
        <v>3</v>
      </c>
      <c r="E18" s="114"/>
      <c r="F18" s="114" t="s">
        <v>3</v>
      </c>
      <c r="G18" s="114"/>
      <c r="H18" s="6" t="s">
        <v>3</v>
      </c>
      <c r="J18" s="106"/>
      <c r="K18" s="3"/>
      <c r="L18" s="3"/>
      <c r="M18" s="113" t="s">
        <v>3</v>
      </c>
      <c r="N18" s="114"/>
      <c r="O18" s="114" t="s">
        <v>3</v>
      </c>
      <c r="P18" s="114"/>
      <c r="Q18" s="6" t="s">
        <v>3</v>
      </c>
      <c r="S18" s="106"/>
      <c r="T18" s="3"/>
      <c r="U18" s="3"/>
      <c r="V18" s="113" t="s">
        <v>3</v>
      </c>
      <c r="W18" s="114"/>
      <c r="X18" s="114" t="s">
        <v>3</v>
      </c>
      <c r="Y18" s="114"/>
      <c r="Z18" s="6" t="s">
        <v>3</v>
      </c>
    </row>
    <row r="19" spans="1:26" ht="12.75">
      <c r="A19" s="106"/>
      <c r="B19" s="4"/>
      <c r="C19" s="4"/>
      <c r="D19" s="7" t="s">
        <v>2</v>
      </c>
      <c r="E19" s="8" t="s">
        <v>4</v>
      </c>
      <c r="F19" s="8" t="s">
        <v>2</v>
      </c>
      <c r="G19" s="8" t="s">
        <v>4</v>
      </c>
      <c r="H19" s="9" t="s">
        <v>4</v>
      </c>
      <c r="J19" s="106"/>
      <c r="K19" s="4"/>
      <c r="L19" s="4"/>
      <c r="M19" s="7" t="s">
        <v>2</v>
      </c>
      <c r="N19" s="8" t="s">
        <v>4</v>
      </c>
      <c r="O19" s="8" t="s">
        <v>2</v>
      </c>
      <c r="P19" s="8" t="s">
        <v>4</v>
      </c>
      <c r="Q19" s="9" t="s">
        <v>4</v>
      </c>
      <c r="S19" s="106"/>
      <c r="T19" s="4"/>
      <c r="U19" s="4"/>
      <c r="V19" s="7" t="s">
        <v>2</v>
      </c>
      <c r="W19" s="8" t="s">
        <v>4</v>
      </c>
      <c r="X19" s="8" t="s">
        <v>2</v>
      </c>
      <c r="Y19" s="8" t="s">
        <v>4</v>
      </c>
      <c r="Z19" s="9" t="s">
        <v>4</v>
      </c>
    </row>
    <row r="21" spans="1:29" s="28" customFormat="1" ht="12.75">
      <c r="A21" s="67">
        <v>1</v>
      </c>
      <c r="B21" s="68" t="s">
        <v>86</v>
      </c>
      <c r="C21" s="69" t="s">
        <v>87</v>
      </c>
      <c r="D21" s="70">
        <v>5</v>
      </c>
      <c r="E21" s="70">
        <v>410</v>
      </c>
      <c r="F21" s="70">
        <v>9</v>
      </c>
      <c r="G21" s="70">
        <v>168</v>
      </c>
      <c r="H21" s="72">
        <f aca="true" t="shared" si="0" ref="H21:H45">E21+G21</f>
        <v>578</v>
      </c>
      <c r="I21" s="26"/>
      <c r="J21" s="67">
        <v>1</v>
      </c>
      <c r="K21" s="76" t="s">
        <v>159</v>
      </c>
      <c r="L21" s="77" t="s">
        <v>27</v>
      </c>
      <c r="M21" s="71">
        <v>2</v>
      </c>
      <c r="N21" s="71">
        <v>800</v>
      </c>
      <c r="O21" s="71">
        <v>7</v>
      </c>
      <c r="P21" s="71">
        <v>262</v>
      </c>
      <c r="Q21" s="72">
        <f aca="true" t="shared" si="1" ref="Q21:Q46">N21+P21</f>
        <v>1062</v>
      </c>
      <c r="R21" s="26"/>
      <c r="S21" s="67">
        <v>1</v>
      </c>
      <c r="T21" s="76" t="s">
        <v>187</v>
      </c>
      <c r="U21" s="77" t="s">
        <v>182</v>
      </c>
      <c r="V21" s="71">
        <v>6</v>
      </c>
      <c r="W21" s="71">
        <v>328</v>
      </c>
      <c r="X21" s="71">
        <v>6</v>
      </c>
      <c r="Y21" s="71">
        <v>328</v>
      </c>
      <c r="Z21" s="72">
        <f aca="true" t="shared" si="2" ref="Z21:Z43">W21+Y21</f>
        <v>656</v>
      </c>
      <c r="AA21" s="26"/>
      <c r="AB21" s="26"/>
      <c r="AC21"/>
    </row>
    <row r="22" spans="1:29" s="28" customFormat="1" ht="12.75">
      <c r="A22" s="67">
        <v>2</v>
      </c>
      <c r="B22" s="68" t="s">
        <v>93</v>
      </c>
      <c r="C22" s="69" t="s">
        <v>87</v>
      </c>
      <c r="D22" s="70">
        <v>15</v>
      </c>
      <c r="E22" s="70">
        <v>44</v>
      </c>
      <c r="F22" s="70">
        <v>14</v>
      </c>
      <c r="G22" s="70">
        <v>55</v>
      </c>
      <c r="H22" s="72">
        <f t="shared" si="0"/>
        <v>99</v>
      </c>
      <c r="I22" s="26"/>
      <c r="J22" s="67">
        <v>2</v>
      </c>
      <c r="K22" s="76" t="s">
        <v>10</v>
      </c>
      <c r="L22" s="77" t="s">
        <v>138</v>
      </c>
      <c r="M22" s="71">
        <v>3</v>
      </c>
      <c r="N22" s="71">
        <v>640</v>
      </c>
      <c r="O22" s="71">
        <v>10</v>
      </c>
      <c r="P22" s="71">
        <v>134</v>
      </c>
      <c r="Q22" s="72">
        <f t="shared" si="1"/>
        <v>774</v>
      </c>
      <c r="R22" s="26"/>
      <c r="S22" s="67">
        <v>2</v>
      </c>
      <c r="T22" s="68" t="s">
        <v>188</v>
      </c>
      <c r="U22" s="68" t="s">
        <v>182</v>
      </c>
      <c r="V22" s="71">
        <v>7</v>
      </c>
      <c r="W22" s="71">
        <v>262</v>
      </c>
      <c r="X22" s="71">
        <v>7</v>
      </c>
      <c r="Y22" s="71">
        <v>262</v>
      </c>
      <c r="Z22" s="72">
        <f t="shared" si="2"/>
        <v>524</v>
      </c>
      <c r="AA22" s="26"/>
      <c r="AB22" s="26"/>
      <c r="AC22"/>
    </row>
    <row r="23" spans="1:29" s="28" customFormat="1" ht="12.75">
      <c r="A23" s="67">
        <v>3</v>
      </c>
      <c r="B23" s="68" t="s">
        <v>96</v>
      </c>
      <c r="C23" s="69" t="s">
        <v>85</v>
      </c>
      <c r="D23" s="70">
        <v>18</v>
      </c>
      <c r="E23" s="70">
        <v>27</v>
      </c>
      <c r="F23" s="70">
        <v>13</v>
      </c>
      <c r="G23" s="70">
        <v>69</v>
      </c>
      <c r="H23" s="72">
        <f t="shared" si="0"/>
        <v>96</v>
      </c>
      <c r="I23" s="26"/>
      <c r="J23" s="67">
        <v>3</v>
      </c>
      <c r="K23" s="78" t="s">
        <v>43</v>
      </c>
      <c r="L23" s="79" t="s">
        <v>27</v>
      </c>
      <c r="M23" s="71">
        <v>26</v>
      </c>
      <c r="N23" s="71">
        <v>19</v>
      </c>
      <c r="O23" s="71">
        <v>5</v>
      </c>
      <c r="P23" s="71">
        <v>410</v>
      </c>
      <c r="Q23" s="75">
        <f t="shared" si="1"/>
        <v>429</v>
      </c>
      <c r="R23" s="26"/>
      <c r="S23" s="67">
        <v>3</v>
      </c>
      <c r="T23" s="76" t="s">
        <v>197</v>
      </c>
      <c r="U23" s="77" t="s">
        <v>5</v>
      </c>
      <c r="V23" s="71">
        <v>17</v>
      </c>
      <c r="W23" s="71">
        <v>28</v>
      </c>
      <c r="X23" s="71">
        <v>8</v>
      </c>
      <c r="Y23" s="71">
        <v>210</v>
      </c>
      <c r="Z23" s="72">
        <f t="shared" si="2"/>
        <v>238</v>
      </c>
      <c r="AA23" s="26"/>
      <c r="AB23" s="26"/>
      <c r="AC23"/>
    </row>
    <row r="24" spans="1:29" s="28" customFormat="1" ht="12.75">
      <c r="A24" s="67">
        <v>4</v>
      </c>
      <c r="B24" s="68" t="s">
        <v>58</v>
      </c>
      <c r="C24" s="69" t="s">
        <v>82</v>
      </c>
      <c r="D24" s="70">
        <v>14</v>
      </c>
      <c r="E24" s="70">
        <v>55</v>
      </c>
      <c r="F24" s="70">
        <v>20</v>
      </c>
      <c r="G24" s="70">
        <v>25</v>
      </c>
      <c r="H24" s="72">
        <f t="shared" si="0"/>
        <v>80</v>
      </c>
      <c r="I24" s="26"/>
      <c r="J24" s="67">
        <v>4</v>
      </c>
      <c r="K24" s="76" t="s">
        <v>31</v>
      </c>
      <c r="L24" s="77" t="s">
        <v>134</v>
      </c>
      <c r="M24" s="71">
        <v>8</v>
      </c>
      <c r="N24" s="71">
        <v>210</v>
      </c>
      <c r="O24" s="71">
        <v>8</v>
      </c>
      <c r="P24" s="71">
        <v>210</v>
      </c>
      <c r="Q24" s="72">
        <f t="shared" si="1"/>
        <v>420</v>
      </c>
      <c r="R24" s="26"/>
      <c r="S24" s="67">
        <v>4</v>
      </c>
      <c r="T24" s="76" t="s">
        <v>191</v>
      </c>
      <c r="U24" s="77" t="s">
        <v>192</v>
      </c>
      <c r="V24" s="71">
        <v>12</v>
      </c>
      <c r="W24" s="71">
        <v>86</v>
      </c>
      <c r="X24" s="71">
        <v>11</v>
      </c>
      <c r="Y24" s="71">
        <v>107</v>
      </c>
      <c r="Z24" s="72">
        <f t="shared" si="2"/>
        <v>193</v>
      </c>
      <c r="AA24" s="26"/>
      <c r="AB24" s="26"/>
      <c r="AC24"/>
    </row>
    <row r="25" spans="1:29" s="28" customFormat="1" ht="12.75">
      <c r="A25" s="67">
        <v>5</v>
      </c>
      <c r="B25" s="68" t="s">
        <v>95</v>
      </c>
      <c r="C25" s="69" t="s">
        <v>89</v>
      </c>
      <c r="D25" s="70">
        <v>17</v>
      </c>
      <c r="E25" s="70">
        <v>28</v>
      </c>
      <c r="F25" s="70">
        <v>16</v>
      </c>
      <c r="G25" s="70">
        <v>35</v>
      </c>
      <c r="H25" s="72">
        <f t="shared" si="0"/>
        <v>63</v>
      </c>
      <c r="I25" s="26"/>
      <c r="J25" s="67">
        <v>5</v>
      </c>
      <c r="K25" s="76" t="s">
        <v>162</v>
      </c>
      <c r="L25" s="77" t="s">
        <v>27</v>
      </c>
      <c r="M25" s="71">
        <v>7</v>
      </c>
      <c r="N25" s="71">
        <v>262</v>
      </c>
      <c r="O25" s="71">
        <v>16</v>
      </c>
      <c r="P25" s="71">
        <v>35</v>
      </c>
      <c r="Q25" s="72">
        <f t="shared" si="1"/>
        <v>297</v>
      </c>
      <c r="R25" s="26"/>
      <c r="S25" s="67">
        <v>5</v>
      </c>
      <c r="T25" s="80" t="s">
        <v>201</v>
      </c>
      <c r="U25" s="80" t="s">
        <v>5</v>
      </c>
      <c r="V25" s="71">
        <v>22</v>
      </c>
      <c r="W25" s="71">
        <v>23</v>
      </c>
      <c r="X25" s="71">
        <v>10</v>
      </c>
      <c r="Y25" s="71">
        <v>134</v>
      </c>
      <c r="Z25" s="72">
        <f t="shared" si="2"/>
        <v>157</v>
      </c>
      <c r="AA25" s="26"/>
      <c r="AB25" s="26"/>
      <c r="AC25"/>
    </row>
    <row r="26" spans="1:29" s="28" customFormat="1" ht="12.75">
      <c r="A26" s="67">
        <v>6</v>
      </c>
      <c r="B26" s="68" t="s">
        <v>94</v>
      </c>
      <c r="C26" s="69" t="s">
        <v>85</v>
      </c>
      <c r="D26" s="70">
        <v>16</v>
      </c>
      <c r="E26" s="70">
        <v>35</v>
      </c>
      <c r="F26" s="70">
        <v>26</v>
      </c>
      <c r="G26" s="70">
        <v>19</v>
      </c>
      <c r="H26" s="72">
        <f t="shared" si="0"/>
        <v>54</v>
      </c>
      <c r="I26" s="26"/>
      <c r="J26" s="67">
        <v>6</v>
      </c>
      <c r="K26" s="69" t="s">
        <v>45</v>
      </c>
      <c r="L26" s="69" t="s">
        <v>27</v>
      </c>
      <c r="M26" s="71">
        <v>17</v>
      </c>
      <c r="N26" s="71">
        <v>28</v>
      </c>
      <c r="O26" s="71">
        <v>9</v>
      </c>
      <c r="P26" s="71">
        <v>168</v>
      </c>
      <c r="Q26" s="72">
        <f t="shared" si="1"/>
        <v>196</v>
      </c>
      <c r="R26" s="26"/>
      <c r="S26" s="67">
        <v>6</v>
      </c>
      <c r="T26" s="68" t="s">
        <v>21</v>
      </c>
      <c r="U26" s="68" t="s">
        <v>185</v>
      </c>
      <c r="V26" s="71">
        <v>10</v>
      </c>
      <c r="W26" s="71">
        <v>134</v>
      </c>
      <c r="X26" s="71"/>
      <c r="Y26" s="71"/>
      <c r="Z26" s="72">
        <f t="shared" si="2"/>
        <v>134</v>
      </c>
      <c r="AA26" s="26"/>
      <c r="AB26" s="26"/>
      <c r="AC26"/>
    </row>
    <row r="27" spans="1:29" s="28" customFormat="1" ht="12.75">
      <c r="A27" s="67">
        <v>7</v>
      </c>
      <c r="B27" s="73" t="s">
        <v>100</v>
      </c>
      <c r="C27" s="74" t="s">
        <v>85</v>
      </c>
      <c r="D27" s="70">
        <v>22</v>
      </c>
      <c r="E27" s="70">
        <v>23</v>
      </c>
      <c r="F27" s="70">
        <v>21</v>
      </c>
      <c r="G27" s="70">
        <v>24</v>
      </c>
      <c r="H27" s="75">
        <f t="shared" si="0"/>
        <v>47</v>
      </c>
      <c r="I27" s="26"/>
      <c r="J27" s="67">
        <v>7</v>
      </c>
      <c r="K27" s="78" t="s">
        <v>41</v>
      </c>
      <c r="L27" s="79" t="s">
        <v>27</v>
      </c>
      <c r="M27" s="71">
        <v>24</v>
      </c>
      <c r="N27" s="71">
        <v>21</v>
      </c>
      <c r="O27" s="71">
        <v>12</v>
      </c>
      <c r="P27" s="71">
        <v>86</v>
      </c>
      <c r="Q27" s="75">
        <f t="shared" si="1"/>
        <v>107</v>
      </c>
      <c r="R27" s="26"/>
      <c r="S27" s="67">
        <v>7</v>
      </c>
      <c r="T27" s="76" t="s">
        <v>196</v>
      </c>
      <c r="U27" s="77" t="s">
        <v>5</v>
      </c>
      <c r="V27" s="71">
        <v>16</v>
      </c>
      <c r="W27" s="71">
        <v>35</v>
      </c>
      <c r="X27" s="71">
        <v>12</v>
      </c>
      <c r="Y27" s="71">
        <v>86</v>
      </c>
      <c r="Z27" s="72">
        <f t="shared" si="2"/>
        <v>121</v>
      </c>
      <c r="AA27" s="26"/>
      <c r="AB27" s="26"/>
      <c r="AC27"/>
    </row>
    <row r="28" spans="1:29" s="28" customFormat="1" ht="12.75">
      <c r="A28" s="67">
        <v>8</v>
      </c>
      <c r="B28" s="68" t="s">
        <v>99</v>
      </c>
      <c r="C28" s="69" t="s">
        <v>82</v>
      </c>
      <c r="D28" s="70">
        <v>21</v>
      </c>
      <c r="E28" s="70">
        <v>24</v>
      </c>
      <c r="F28" s="70">
        <v>22</v>
      </c>
      <c r="G28" s="70">
        <v>23</v>
      </c>
      <c r="H28" s="72">
        <f t="shared" si="0"/>
        <v>47</v>
      </c>
      <c r="I28" s="26"/>
      <c r="J28" s="67">
        <v>8</v>
      </c>
      <c r="K28" s="76" t="s">
        <v>94</v>
      </c>
      <c r="L28" s="77" t="s">
        <v>136</v>
      </c>
      <c r="M28" s="71">
        <v>13</v>
      </c>
      <c r="N28" s="71">
        <v>69</v>
      </c>
      <c r="O28" s="71">
        <v>17</v>
      </c>
      <c r="P28" s="71">
        <v>28</v>
      </c>
      <c r="Q28" s="72">
        <f t="shared" si="1"/>
        <v>97</v>
      </c>
      <c r="R28" s="26"/>
      <c r="S28" s="67">
        <v>8</v>
      </c>
      <c r="T28" s="68" t="s">
        <v>195</v>
      </c>
      <c r="U28" s="68" t="s">
        <v>184</v>
      </c>
      <c r="V28" s="71">
        <v>15</v>
      </c>
      <c r="W28" s="71">
        <v>44</v>
      </c>
      <c r="X28" s="71">
        <v>15</v>
      </c>
      <c r="Y28" s="71">
        <v>44</v>
      </c>
      <c r="Z28" s="72">
        <f t="shared" si="2"/>
        <v>88</v>
      </c>
      <c r="AA28" s="26"/>
      <c r="AB28" s="26"/>
      <c r="AC28"/>
    </row>
    <row r="29" spans="1:29" s="28" customFormat="1" ht="12.75">
      <c r="A29" s="67">
        <v>9</v>
      </c>
      <c r="B29" s="73" t="s">
        <v>106</v>
      </c>
      <c r="C29" s="74" t="s">
        <v>87</v>
      </c>
      <c r="D29" s="70">
        <v>30</v>
      </c>
      <c r="E29" s="70">
        <v>15</v>
      </c>
      <c r="F29" s="70">
        <v>19</v>
      </c>
      <c r="G29" s="70">
        <v>26</v>
      </c>
      <c r="H29" s="75">
        <f t="shared" si="0"/>
        <v>41</v>
      </c>
      <c r="I29" s="26"/>
      <c r="J29" s="67">
        <v>9</v>
      </c>
      <c r="K29" s="76" t="s">
        <v>169</v>
      </c>
      <c r="L29" s="77" t="s">
        <v>136</v>
      </c>
      <c r="M29" s="71">
        <v>20</v>
      </c>
      <c r="N29" s="71">
        <v>25</v>
      </c>
      <c r="O29" s="71">
        <v>13</v>
      </c>
      <c r="P29" s="71">
        <v>69</v>
      </c>
      <c r="Q29" s="72">
        <f t="shared" si="1"/>
        <v>94</v>
      </c>
      <c r="R29" s="26"/>
      <c r="S29" s="67">
        <v>9</v>
      </c>
      <c r="T29" s="76" t="s">
        <v>194</v>
      </c>
      <c r="U29" s="77" t="s">
        <v>22</v>
      </c>
      <c r="V29" s="71">
        <v>14</v>
      </c>
      <c r="W29" s="71">
        <v>55</v>
      </c>
      <c r="X29" s="71">
        <v>18</v>
      </c>
      <c r="Y29" s="71">
        <v>27</v>
      </c>
      <c r="Z29" s="72">
        <f t="shared" si="2"/>
        <v>82</v>
      </c>
      <c r="AA29" s="26"/>
      <c r="AB29" s="26"/>
      <c r="AC29"/>
    </row>
    <row r="30" spans="1:29" s="26" customFormat="1" ht="12.75">
      <c r="A30" s="67">
        <v>10</v>
      </c>
      <c r="B30" s="73" t="s">
        <v>104</v>
      </c>
      <c r="C30" s="74" t="s">
        <v>82</v>
      </c>
      <c r="D30" s="70">
        <v>27</v>
      </c>
      <c r="E30" s="70">
        <v>18</v>
      </c>
      <c r="F30" s="70">
        <v>24</v>
      </c>
      <c r="G30" s="70">
        <v>21</v>
      </c>
      <c r="H30" s="75">
        <f t="shared" si="0"/>
        <v>39</v>
      </c>
      <c r="J30" s="67">
        <v>10</v>
      </c>
      <c r="K30" s="76" t="s">
        <v>284</v>
      </c>
      <c r="L30" s="77" t="s">
        <v>27</v>
      </c>
      <c r="M30" s="71">
        <v>21</v>
      </c>
      <c r="N30" s="71">
        <v>24</v>
      </c>
      <c r="O30" s="71">
        <v>20</v>
      </c>
      <c r="P30" s="71">
        <v>25</v>
      </c>
      <c r="Q30" s="72">
        <f t="shared" si="1"/>
        <v>49</v>
      </c>
      <c r="S30" s="67">
        <v>10</v>
      </c>
      <c r="T30" s="80" t="s">
        <v>204</v>
      </c>
      <c r="U30" s="80" t="s">
        <v>5</v>
      </c>
      <c r="V30" s="71">
        <v>27</v>
      </c>
      <c r="W30" s="71">
        <v>18</v>
      </c>
      <c r="X30" s="71">
        <v>16</v>
      </c>
      <c r="Y30" s="71">
        <v>35</v>
      </c>
      <c r="Z30" s="72">
        <f t="shared" si="2"/>
        <v>53</v>
      </c>
      <c r="AC30"/>
    </row>
    <row r="31" spans="1:29" s="26" customFormat="1" ht="12.75">
      <c r="A31" s="67">
        <v>11</v>
      </c>
      <c r="B31" s="73" t="s">
        <v>107</v>
      </c>
      <c r="C31" s="74" t="s">
        <v>82</v>
      </c>
      <c r="D31" s="70">
        <v>31</v>
      </c>
      <c r="E31" s="70">
        <v>14</v>
      </c>
      <c r="F31" s="70">
        <v>23</v>
      </c>
      <c r="G31" s="70">
        <v>22</v>
      </c>
      <c r="H31" s="75">
        <f t="shared" si="0"/>
        <v>36</v>
      </c>
      <c r="J31" s="67">
        <v>11</v>
      </c>
      <c r="K31" s="76" t="s">
        <v>170</v>
      </c>
      <c r="L31" s="77" t="s">
        <v>138</v>
      </c>
      <c r="M31" s="71">
        <v>22</v>
      </c>
      <c r="N31" s="71">
        <v>23</v>
      </c>
      <c r="O31" s="71">
        <v>22</v>
      </c>
      <c r="P31" s="71">
        <v>23</v>
      </c>
      <c r="Q31" s="72">
        <f t="shared" si="1"/>
        <v>46</v>
      </c>
      <c r="S31" s="67">
        <v>11</v>
      </c>
      <c r="T31" s="76" t="s">
        <v>198</v>
      </c>
      <c r="U31" s="77" t="s">
        <v>22</v>
      </c>
      <c r="V31" s="71">
        <v>18</v>
      </c>
      <c r="W31" s="71">
        <v>27</v>
      </c>
      <c r="X31" s="71">
        <v>22</v>
      </c>
      <c r="Y31" s="71">
        <v>23</v>
      </c>
      <c r="Z31" s="72">
        <f t="shared" si="2"/>
        <v>50</v>
      </c>
      <c r="AC31"/>
    </row>
    <row r="32" spans="1:29" s="26" customFormat="1" ht="12.75">
      <c r="A32" s="67">
        <v>12</v>
      </c>
      <c r="B32" s="73" t="s">
        <v>56</v>
      </c>
      <c r="C32" s="74" t="s">
        <v>82</v>
      </c>
      <c r="D32" s="70">
        <v>24</v>
      </c>
      <c r="E32" s="70">
        <v>21</v>
      </c>
      <c r="F32" s="70">
        <v>30</v>
      </c>
      <c r="G32" s="70">
        <v>15</v>
      </c>
      <c r="H32" s="75">
        <f t="shared" si="0"/>
        <v>36</v>
      </c>
      <c r="J32" s="67">
        <v>12</v>
      </c>
      <c r="K32" s="76" t="s">
        <v>172</v>
      </c>
      <c r="L32" s="77" t="s">
        <v>138</v>
      </c>
      <c r="M32" s="71">
        <v>27</v>
      </c>
      <c r="N32" s="71">
        <v>18</v>
      </c>
      <c r="O32" s="71">
        <v>18</v>
      </c>
      <c r="P32" s="71">
        <v>27</v>
      </c>
      <c r="Q32" s="72">
        <f t="shared" si="1"/>
        <v>45</v>
      </c>
      <c r="S32" s="22">
        <v>12</v>
      </c>
      <c r="T32" s="34" t="s">
        <v>202</v>
      </c>
      <c r="U32" s="34" t="s">
        <v>190</v>
      </c>
      <c r="V32" s="24">
        <v>24</v>
      </c>
      <c r="W32" s="24">
        <v>21</v>
      </c>
      <c r="X32" s="24">
        <v>19</v>
      </c>
      <c r="Y32" s="24">
        <v>26</v>
      </c>
      <c r="Z32" s="25">
        <f t="shared" si="2"/>
        <v>47</v>
      </c>
      <c r="AC32"/>
    </row>
    <row r="33" spans="1:29" s="26" customFormat="1" ht="13.5" customHeight="1">
      <c r="A33" s="67">
        <v>13</v>
      </c>
      <c r="B33" s="68" t="s">
        <v>97</v>
      </c>
      <c r="C33" s="69" t="s">
        <v>98</v>
      </c>
      <c r="D33" s="70">
        <v>20</v>
      </c>
      <c r="E33" s="70">
        <v>25</v>
      </c>
      <c r="F33" s="70">
        <v>37</v>
      </c>
      <c r="G33" s="70">
        <v>8</v>
      </c>
      <c r="H33" s="72">
        <f t="shared" si="0"/>
        <v>33</v>
      </c>
      <c r="J33" s="67">
        <v>13</v>
      </c>
      <c r="K33" s="76" t="s">
        <v>9</v>
      </c>
      <c r="L33" s="77" t="s">
        <v>138</v>
      </c>
      <c r="M33" s="71">
        <v>19</v>
      </c>
      <c r="N33" s="71">
        <v>26</v>
      </c>
      <c r="O33" s="71">
        <v>27</v>
      </c>
      <c r="P33" s="71">
        <v>18</v>
      </c>
      <c r="Q33" s="72">
        <f t="shared" si="1"/>
        <v>44</v>
      </c>
      <c r="S33" s="22">
        <v>13</v>
      </c>
      <c r="T33" s="34" t="s">
        <v>12</v>
      </c>
      <c r="U33" s="34" t="s">
        <v>190</v>
      </c>
      <c r="V33" s="24">
        <v>23</v>
      </c>
      <c r="W33" s="24">
        <v>22</v>
      </c>
      <c r="X33" s="24">
        <v>20</v>
      </c>
      <c r="Y33" s="24">
        <v>25</v>
      </c>
      <c r="Z33" s="25">
        <f t="shared" si="2"/>
        <v>47</v>
      </c>
      <c r="AC33"/>
    </row>
    <row r="34" spans="1:29" s="26" customFormat="1" ht="12.75">
      <c r="A34" s="22">
        <v>14</v>
      </c>
      <c r="B34" s="15" t="s">
        <v>30</v>
      </c>
      <c r="C34" s="16" t="s">
        <v>87</v>
      </c>
      <c r="D34" s="11">
        <v>28</v>
      </c>
      <c r="E34" s="11">
        <v>17</v>
      </c>
      <c r="F34" s="11">
        <v>31</v>
      </c>
      <c r="G34" s="11">
        <v>14</v>
      </c>
      <c r="H34" s="11">
        <f t="shared" si="0"/>
        <v>31</v>
      </c>
      <c r="J34" s="22">
        <v>14</v>
      </c>
      <c r="K34" s="16" t="s">
        <v>167</v>
      </c>
      <c r="L34" s="34" t="s">
        <v>134</v>
      </c>
      <c r="M34" s="11">
        <v>16</v>
      </c>
      <c r="N34" s="11">
        <v>35</v>
      </c>
      <c r="O34" s="71"/>
      <c r="P34" s="71"/>
      <c r="Q34" s="11">
        <f t="shared" si="1"/>
        <v>35</v>
      </c>
      <c r="S34" s="22">
        <v>14</v>
      </c>
      <c r="T34" s="37" t="s">
        <v>199</v>
      </c>
      <c r="U34" s="37" t="s">
        <v>182</v>
      </c>
      <c r="V34" s="24">
        <v>20</v>
      </c>
      <c r="W34" s="24">
        <v>25</v>
      </c>
      <c r="X34" s="24">
        <v>24</v>
      </c>
      <c r="Y34" s="24">
        <v>21</v>
      </c>
      <c r="Z34" s="25">
        <f t="shared" si="2"/>
        <v>46</v>
      </c>
      <c r="AC34"/>
    </row>
    <row r="35" spans="1:29" s="26" customFormat="1" ht="12.75">
      <c r="A35" s="22">
        <v>15</v>
      </c>
      <c r="B35" s="15" t="s">
        <v>103</v>
      </c>
      <c r="C35" s="16" t="s">
        <v>87</v>
      </c>
      <c r="D35" s="11">
        <v>26</v>
      </c>
      <c r="E35" s="11">
        <v>19</v>
      </c>
      <c r="F35" s="11">
        <v>35</v>
      </c>
      <c r="G35" s="11">
        <v>10</v>
      </c>
      <c r="H35" s="11">
        <f t="shared" si="0"/>
        <v>29</v>
      </c>
      <c r="J35" s="22">
        <v>15</v>
      </c>
      <c r="K35" s="16" t="s">
        <v>47</v>
      </c>
      <c r="L35" s="34" t="s">
        <v>27</v>
      </c>
      <c r="M35" s="11">
        <v>30</v>
      </c>
      <c r="N35" s="11">
        <v>15</v>
      </c>
      <c r="O35" s="11">
        <v>28</v>
      </c>
      <c r="P35" s="11">
        <v>17</v>
      </c>
      <c r="Q35" s="11">
        <f t="shared" si="1"/>
        <v>32</v>
      </c>
      <c r="S35" s="22">
        <v>15</v>
      </c>
      <c r="T35" s="105" t="s">
        <v>200</v>
      </c>
      <c r="U35" s="105" t="s">
        <v>182</v>
      </c>
      <c r="V35" s="24">
        <v>21</v>
      </c>
      <c r="W35" s="24">
        <v>24</v>
      </c>
      <c r="X35" s="24">
        <v>25</v>
      </c>
      <c r="Y35" s="24">
        <v>20</v>
      </c>
      <c r="Z35" s="25">
        <f t="shared" si="2"/>
        <v>44</v>
      </c>
      <c r="AC35"/>
    </row>
    <row r="36" spans="1:29" s="26" customFormat="1" ht="12.75">
      <c r="A36" s="22">
        <v>16</v>
      </c>
      <c r="B36" s="34" t="s">
        <v>29</v>
      </c>
      <c r="C36" s="34" t="s">
        <v>89</v>
      </c>
      <c r="D36" s="11">
        <v>19</v>
      </c>
      <c r="E36" s="11">
        <v>26</v>
      </c>
      <c r="F36" s="11"/>
      <c r="G36" s="11"/>
      <c r="H36" s="11">
        <f t="shared" si="0"/>
        <v>26</v>
      </c>
      <c r="J36" s="22">
        <v>16</v>
      </c>
      <c r="K36" s="16" t="s">
        <v>46</v>
      </c>
      <c r="L36" s="34" t="s">
        <v>27</v>
      </c>
      <c r="M36" s="11">
        <v>29</v>
      </c>
      <c r="N36" s="11">
        <v>16</v>
      </c>
      <c r="O36" s="11">
        <v>29</v>
      </c>
      <c r="P36" s="11">
        <v>16</v>
      </c>
      <c r="Q36" s="11">
        <f t="shared" si="1"/>
        <v>32</v>
      </c>
      <c r="S36" s="22">
        <v>16</v>
      </c>
      <c r="T36" s="35" t="s">
        <v>23</v>
      </c>
      <c r="U36" s="35" t="s">
        <v>190</v>
      </c>
      <c r="V36" s="24">
        <v>26</v>
      </c>
      <c r="W36" s="24">
        <v>19</v>
      </c>
      <c r="X36" s="24">
        <v>23</v>
      </c>
      <c r="Y36" s="24">
        <v>22</v>
      </c>
      <c r="Z36" s="25">
        <f t="shared" si="2"/>
        <v>41</v>
      </c>
      <c r="AC36"/>
    </row>
    <row r="37" spans="1:29" s="26" customFormat="1" ht="12.75">
      <c r="A37" s="22">
        <v>17</v>
      </c>
      <c r="B37" s="34" t="s">
        <v>110</v>
      </c>
      <c r="C37" s="34" t="s">
        <v>98</v>
      </c>
      <c r="D37" s="11">
        <v>35</v>
      </c>
      <c r="E37" s="11">
        <v>10</v>
      </c>
      <c r="F37" s="11">
        <v>33</v>
      </c>
      <c r="G37" s="11">
        <v>12</v>
      </c>
      <c r="H37" s="11">
        <f t="shared" si="0"/>
        <v>22</v>
      </c>
      <c r="J37" s="22">
        <v>17</v>
      </c>
      <c r="K37" s="16" t="s">
        <v>176</v>
      </c>
      <c r="L37" s="34" t="s">
        <v>134</v>
      </c>
      <c r="M37" s="11">
        <v>34</v>
      </c>
      <c r="N37" s="11">
        <v>11</v>
      </c>
      <c r="O37" s="11">
        <v>25</v>
      </c>
      <c r="P37" s="11">
        <v>20</v>
      </c>
      <c r="Q37" s="11">
        <f t="shared" si="1"/>
        <v>31</v>
      </c>
      <c r="S37" s="22">
        <v>17</v>
      </c>
      <c r="T37" s="23" t="s">
        <v>207</v>
      </c>
      <c r="U37" s="23" t="s">
        <v>5</v>
      </c>
      <c r="V37" s="24">
        <v>29</v>
      </c>
      <c r="W37" s="24">
        <v>16</v>
      </c>
      <c r="X37" s="24">
        <v>26</v>
      </c>
      <c r="Y37" s="24">
        <v>19</v>
      </c>
      <c r="Z37" s="25">
        <f t="shared" si="2"/>
        <v>35</v>
      </c>
      <c r="AC37"/>
    </row>
    <row r="38" spans="1:29" s="26" customFormat="1" ht="12.75">
      <c r="A38" s="22">
        <v>18</v>
      </c>
      <c r="B38" s="34" t="s">
        <v>112</v>
      </c>
      <c r="C38" s="34" t="s">
        <v>87</v>
      </c>
      <c r="D38" s="11">
        <v>39</v>
      </c>
      <c r="E38" s="11">
        <v>6</v>
      </c>
      <c r="F38" s="11">
        <v>34</v>
      </c>
      <c r="G38" s="11">
        <v>11</v>
      </c>
      <c r="H38" s="11">
        <f t="shared" si="0"/>
        <v>17</v>
      </c>
      <c r="J38" s="22">
        <v>18</v>
      </c>
      <c r="K38" s="16" t="s">
        <v>178</v>
      </c>
      <c r="L38" s="34" t="s">
        <v>136</v>
      </c>
      <c r="M38" s="11">
        <v>36</v>
      </c>
      <c r="N38" s="11">
        <v>9</v>
      </c>
      <c r="O38" s="11">
        <v>26</v>
      </c>
      <c r="P38" s="11">
        <v>19</v>
      </c>
      <c r="Q38" s="11">
        <f t="shared" si="1"/>
        <v>28</v>
      </c>
      <c r="S38" s="22">
        <v>18</v>
      </c>
      <c r="T38" s="23" t="s">
        <v>208</v>
      </c>
      <c r="U38" s="23" t="s">
        <v>184</v>
      </c>
      <c r="V38" s="24">
        <v>30</v>
      </c>
      <c r="W38" s="24">
        <v>15</v>
      </c>
      <c r="X38" s="24">
        <v>28</v>
      </c>
      <c r="Y38" s="24">
        <v>17</v>
      </c>
      <c r="Z38" s="25">
        <f t="shared" si="2"/>
        <v>32</v>
      </c>
      <c r="AC38"/>
    </row>
    <row r="39" spans="1:29" s="26" customFormat="1" ht="12.75">
      <c r="A39" s="22">
        <v>19</v>
      </c>
      <c r="B39" s="34" t="s">
        <v>19</v>
      </c>
      <c r="C39" s="34" t="s">
        <v>98</v>
      </c>
      <c r="D39" s="11">
        <v>40</v>
      </c>
      <c r="E39" s="11">
        <v>5</v>
      </c>
      <c r="F39" s="11">
        <v>39</v>
      </c>
      <c r="G39" s="11">
        <v>6</v>
      </c>
      <c r="H39" s="11">
        <f t="shared" si="0"/>
        <v>11</v>
      </c>
      <c r="J39" s="22">
        <v>19</v>
      </c>
      <c r="K39" s="16" t="s">
        <v>168</v>
      </c>
      <c r="L39" s="34" t="s">
        <v>136</v>
      </c>
      <c r="M39" s="11">
        <v>18</v>
      </c>
      <c r="N39" s="11">
        <v>27</v>
      </c>
      <c r="O39" s="11"/>
      <c r="P39" s="11"/>
      <c r="Q39" s="11">
        <f t="shared" si="1"/>
        <v>27</v>
      </c>
      <c r="S39" s="22">
        <v>19</v>
      </c>
      <c r="T39" s="35" t="s">
        <v>222</v>
      </c>
      <c r="U39" s="35" t="s">
        <v>182</v>
      </c>
      <c r="V39" s="24"/>
      <c r="W39" s="24"/>
      <c r="X39" s="24">
        <v>17</v>
      </c>
      <c r="Y39" s="24">
        <v>28</v>
      </c>
      <c r="Z39" s="25">
        <f t="shared" si="2"/>
        <v>28</v>
      </c>
      <c r="AC39"/>
    </row>
    <row r="40" spans="1:29" s="26" customFormat="1" ht="12.75">
      <c r="A40" s="22">
        <v>20</v>
      </c>
      <c r="B40" s="34" t="s">
        <v>111</v>
      </c>
      <c r="C40" s="34" t="s">
        <v>98</v>
      </c>
      <c r="D40" s="11">
        <v>38</v>
      </c>
      <c r="E40" s="11">
        <v>7</v>
      </c>
      <c r="F40" s="11">
        <v>42</v>
      </c>
      <c r="G40" s="11">
        <v>3</v>
      </c>
      <c r="H40" s="11">
        <f t="shared" si="0"/>
        <v>10</v>
      </c>
      <c r="J40" s="22">
        <v>20</v>
      </c>
      <c r="K40" s="16" t="s">
        <v>175</v>
      </c>
      <c r="L40" s="34" t="s">
        <v>27</v>
      </c>
      <c r="M40" s="11">
        <v>33</v>
      </c>
      <c r="N40" s="11">
        <v>12</v>
      </c>
      <c r="O40" s="11">
        <v>31</v>
      </c>
      <c r="P40" s="11">
        <v>14</v>
      </c>
      <c r="Q40" s="11">
        <f t="shared" si="1"/>
        <v>26</v>
      </c>
      <c r="S40" s="22">
        <v>20</v>
      </c>
      <c r="T40" s="35" t="s">
        <v>203</v>
      </c>
      <c r="U40" s="35" t="s">
        <v>185</v>
      </c>
      <c r="V40" s="24">
        <v>25</v>
      </c>
      <c r="W40" s="24">
        <v>20</v>
      </c>
      <c r="X40" s="24"/>
      <c r="Y40" s="24"/>
      <c r="Z40" s="25">
        <f t="shared" si="2"/>
        <v>20</v>
      </c>
      <c r="AC40"/>
    </row>
    <row r="41" spans="1:29" s="26" customFormat="1" ht="12.75">
      <c r="A41" s="22">
        <v>21</v>
      </c>
      <c r="B41" s="34" t="s">
        <v>59</v>
      </c>
      <c r="C41" s="34" t="s">
        <v>82</v>
      </c>
      <c r="D41" s="11">
        <v>36</v>
      </c>
      <c r="E41" s="11">
        <v>9</v>
      </c>
      <c r="F41" s="11"/>
      <c r="G41" s="11"/>
      <c r="H41" s="11">
        <f t="shared" si="0"/>
        <v>9</v>
      </c>
      <c r="J41" s="22">
        <v>21</v>
      </c>
      <c r="K41" s="16" t="s">
        <v>13</v>
      </c>
      <c r="L41" s="34" t="s">
        <v>138</v>
      </c>
      <c r="M41" s="11">
        <v>32</v>
      </c>
      <c r="N41" s="11">
        <v>13</v>
      </c>
      <c r="O41" s="11">
        <v>32</v>
      </c>
      <c r="P41" s="11">
        <v>13</v>
      </c>
      <c r="Q41" s="11">
        <f t="shared" si="1"/>
        <v>26</v>
      </c>
      <c r="S41" s="22">
        <v>21</v>
      </c>
      <c r="T41" s="23" t="s">
        <v>223</v>
      </c>
      <c r="U41" s="23" t="s">
        <v>182</v>
      </c>
      <c r="V41" s="24"/>
      <c r="W41" s="24"/>
      <c r="X41" s="24">
        <v>27</v>
      </c>
      <c r="Y41" s="24">
        <v>18</v>
      </c>
      <c r="Z41" s="25">
        <f t="shared" si="2"/>
        <v>18</v>
      </c>
      <c r="AC41"/>
    </row>
    <row r="42" spans="1:28" ht="12.75">
      <c r="A42" s="22">
        <v>22</v>
      </c>
      <c r="B42" s="34" t="s">
        <v>116</v>
      </c>
      <c r="C42" s="34" t="s">
        <v>82</v>
      </c>
      <c r="D42" s="11">
        <v>43</v>
      </c>
      <c r="E42" s="11">
        <v>2</v>
      </c>
      <c r="F42" s="11">
        <v>40</v>
      </c>
      <c r="G42" s="11">
        <v>5</v>
      </c>
      <c r="H42" s="11">
        <f t="shared" si="0"/>
        <v>7</v>
      </c>
      <c r="I42" s="23"/>
      <c r="J42" s="22">
        <v>22</v>
      </c>
      <c r="K42" s="16" t="s">
        <v>180</v>
      </c>
      <c r="L42" s="34" t="s">
        <v>138</v>
      </c>
      <c r="M42" s="11">
        <v>38</v>
      </c>
      <c r="N42" s="11">
        <v>7</v>
      </c>
      <c r="O42" s="11">
        <v>30</v>
      </c>
      <c r="P42" s="11">
        <v>15</v>
      </c>
      <c r="Q42" s="11">
        <f t="shared" si="1"/>
        <v>22</v>
      </c>
      <c r="R42" s="23"/>
      <c r="S42" s="22">
        <v>22</v>
      </c>
      <c r="T42" s="23" t="s">
        <v>205</v>
      </c>
      <c r="U42" s="23" t="s">
        <v>206</v>
      </c>
      <c r="V42" s="24">
        <v>28</v>
      </c>
      <c r="W42" s="24">
        <v>17</v>
      </c>
      <c r="X42" s="24"/>
      <c r="Y42" s="24"/>
      <c r="Z42" s="25">
        <f t="shared" si="2"/>
        <v>17</v>
      </c>
      <c r="AA42" s="23"/>
      <c r="AB42" s="23"/>
    </row>
    <row r="43" spans="1:28" ht="12.75">
      <c r="A43" s="22">
        <v>23</v>
      </c>
      <c r="B43" s="34" t="s">
        <v>113</v>
      </c>
      <c r="C43" s="34" t="s">
        <v>89</v>
      </c>
      <c r="D43" s="11">
        <v>41</v>
      </c>
      <c r="E43" s="11">
        <v>4</v>
      </c>
      <c r="F43" s="11"/>
      <c r="G43" s="11"/>
      <c r="H43" s="11">
        <f t="shared" si="0"/>
        <v>4</v>
      </c>
      <c r="I43" s="23"/>
      <c r="J43" s="22">
        <v>23</v>
      </c>
      <c r="K43" s="16" t="s">
        <v>179</v>
      </c>
      <c r="L43" s="34" t="s">
        <v>138</v>
      </c>
      <c r="M43" s="11">
        <v>37</v>
      </c>
      <c r="N43" s="11">
        <v>8</v>
      </c>
      <c r="O43" s="11">
        <v>33</v>
      </c>
      <c r="P43" s="11">
        <v>12</v>
      </c>
      <c r="Q43" s="11">
        <f t="shared" si="1"/>
        <v>20</v>
      </c>
      <c r="R43" s="23"/>
      <c r="S43" s="22">
        <v>23</v>
      </c>
      <c r="T43" s="23" t="s">
        <v>209</v>
      </c>
      <c r="U43" s="23" t="s">
        <v>22</v>
      </c>
      <c r="V43" s="24">
        <v>31</v>
      </c>
      <c r="W43" s="24">
        <v>14</v>
      </c>
      <c r="X43" s="24"/>
      <c r="Y43" s="24"/>
      <c r="Z43" s="25">
        <f t="shared" si="2"/>
        <v>14</v>
      </c>
      <c r="AA43" s="23"/>
      <c r="AB43" s="23"/>
    </row>
    <row r="44" spans="1:28" ht="12.75">
      <c r="A44" s="22">
        <v>24</v>
      </c>
      <c r="B44" s="34" t="s">
        <v>114</v>
      </c>
      <c r="C44" s="34" t="s">
        <v>115</v>
      </c>
      <c r="D44" s="11">
        <v>42</v>
      </c>
      <c r="E44" s="11">
        <v>3</v>
      </c>
      <c r="F44" s="11"/>
      <c r="G44" s="11"/>
      <c r="H44" s="11">
        <f t="shared" si="0"/>
        <v>3</v>
      </c>
      <c r="I44" s="23"/>
      <c r="J44" s="22">
        <v>24</v>
      </c>
      <c r="K44" s="16" t="s">
        <v>28</v>
      </c>
      <c r="L44" s="34" t="s">
        <v>134</v>
      </c>
      <c r="M44" s="11">
        <v>25</v>
      </c>
      <c r="N44" s="11">
        <v>20</v>
      </c>
      <c r="O44" s="71"/>
      <c r="P44" s="71"/>
      <c r="Q44" s="11">
        <f t="shared" si="1"/>
        <v>20</v>
      </c>
      <c r="R44" s="23"/>
      <c r="S44" s="23"/>
      <c r="T44" s="23"/>
      <c r="U44" s="23"/>
      <c r="V44" s="23"/>
      <c r="W44" s="33"/>
      <c r="X44" s="23"/>
      <c r="Y44" s="23"/>
      <c r="Z44" s="23"/>
      <c r="AA44" s="23"/>
      <c r="AB44" s="23"/>
    </row>
    <row r="45" spans="1:28" ht="12.75">
      <c r="A45" s="22">
        <v>25</v>
      </c>
      <c r="B45" s="34" t="s">
        <v>117</v>
      </c>
      <c r="C45" s="34" t="s">
        <v>91</v>
      </c>
      <c r="D45" s="11">
        <v>44</v>
      </c>
      <c r="E45" s="11">
        <v>1</v>
      </c>
      <c r="F45" s="11"/>
      <c r="G45" s="11"/>
      <c r="H45" s="11">
        <f t="shared" si="0"/>
        <v>1</v>
      </c>
      <c r="I45" s="23"/>
      <c r="J45" s="22">
        <v>25</v>
      </c>
      <c r="K45" s="16" t="s">
        <v>174</v>
      </c>
      <c r="L45" s="34" t="s">
        <v>136</v>
      </c>
      <c r="M45" s="11">
        <v>31</v>
      </c>
      <c r="N45" s="11">
        <v>14</v>
      </c>
      <c r="O45" s="71"/>
      <c r="P45" s="71"/>
      <c r="Q45" s="11">
        <f t="shared" si="1"/>
        <v>14</v>
      </c>
      <c r="R45" s="23"/>
      <c r="S45" s="23"/>
      <c r="T45" s="23"/>
      <c r="U45" s="23"/>
      <c r="V45" s="23"/>
      <c r="W45" s="33"/>
      <c r="X45" s="23"/>
      <c r="Y45" s="23"/>
      <c r="Z45" s="23"/>
      <c r="AA45" s="23"/>
      <c r="AB45" s="23"/>
    </row>
    <row r="46" spans="9:28" ht="12.75">
      <c r="I46" s="23"/>
      <c r="J46" s="22">
        <v>26</v>
      </c>
      <c r="K46" s="16" t="s">
        <v>181</v>
      </c>
      <c r="L46" s="34" t="s">
        <v>157</v>
      </c>
      <c r="M46" s="11">
        <v>39</v>
      </c>
      <c r="N46" s="11">
        <v>6</v>
      </c>
      <c r="O46" s="71"/>
      <c r="P46" s="71"/>
      <c r="Q46" s="11">
        <f t="shared" si="1"/>
        <v>6</v>
      </c>
      <c r="R46" s="23"/>
      <c r="S46" s="23"/>
      <c r="T46" s="23"/>
      <c r="U46" s="23"/>
      <c r="V46" s="23"/>
      <c r="W46" s="33"/>
      <c r="X46" s="23"/>
      <c r="Y46" s="23"/>
      <c r="Z46" s="23"/>
      <c r="AA46" s="23"/>
      <c r="AB46" s="23"/>
    </row>
    <row r="47" spans="9:28" ht="12.75">
      <c r="I47" s="23"/>
      <c r="J47" s="23"/>
      <c r="K47" s="23"/>
      <c r="L47" s="23"/>
      <c r="M47" s="23"/>
      <c r="N47" s="33"/>
      <c r="O47" s="23"/>
      <c r="P47" s="23"/>
      <c r="Q47" s="23"/>
      <c r="R47" s="23"/>
      <c r="S47" s="23"/>
      <c r="T47" s="23"/>
      <c r="U47" s="23"/>
      <c r="V47" s="23"/>
      <c r="W47" s="33"/>
      <c r="X47" s="23"/>
      <c r="Y47" s="23"/>
      <c r="Z47" s="23"/>
      <c r="AA47" s="23"/>
      <c r="AB47" s="23"/>
    </row>
    <row r="48" spans="1:28" ht="13.5">
      <c r="A48" s="23"/>
      <c r="B48" s="63" t="s">
        <v>277</v>
      </c>
      <c r="C48" s="23"/>
      <c r="D48" s="23"/>
      <c r="E48" s="33"/>
      <c r="F48" s="23"/>
      <c r="G48" s="23"/>
      <c r="H48" s="23"/>
      <c r="I48" s="23"/>
      <c r="J48" s="23"/>
      <c r="K48" s="23"/>
      <c r="L48" s="23"/>
      <c r="M48" s="23"/>
      <c r="N48" s="33"/>
      <c r="O48" s="23"/>
      <c r="P48" s="23"/>
      <c r="Q48" s="23"/>
      <c r="R48" s="23"/>
      <c r="S48" s="23"/>
      <c r="T48" s="23"/>
      <c r="U48" s="23"/>
      <c r="V48" s="23"/>
      <c r="W48" s="33"/>
      <c r="X48" s="23"/>
      <c r="Y48" s="23"/>
      <c r="Z48" s="23"/>
      <c r="AA48" s="23"/>
      <c r="AB48" s="23"/>
    </row>
    <row r="49" spans="1:28" ht="12.75">
      <c r="A49" s="23"/>
      <c r="B49" s="23"/>
      <c r="C49" s="23"/>
      <c r="D49" s="23"/>
      <c r="E49" s="33"/>
      <c r="F49" s="23"/>
      <c r="G49" s="23"/>
      <c r="H49" s="23"/>
      <c r="I49" s="23"/>
      <c r="J49" s="23"/>
      <c r="K49" s="23"/>
      <c r="L49" s="23"/>
      <c r="M49" s="23"/>
      <c r="N49" s="33"/>
      <c r="O49" s="23"/>
      <c r="P49" s="23"/>
      <c r="Q49" s="23"/>
      <c r="R49" s="23"/>
      <c r="S49" s="23"/>
      <c r="T49" s="23"/>
      <c r="U49" s="23"/>
      <c r="V49" s="23"/>
      <c r="W49" s="33"/>
      <c r="X49" s="23"/>
      <c r="Y49" s="23"/>
      <c r="Z49" s="23"/>
      <c r="AA49" s="23"/>
      <c r="AB49" s="23"/>
    </row>
    <row r="50" spans="1:28" ht="12.75">
      <c r="A50" s="38">
        <v>3</v>
      </c>
      <c r="B50" s="36" t="s">
        <v>229</v>
      </c>
      <c r="C50" s="39" t="s">
        <v>87</v>
      </c>
      <c r="D50" s="40"/>
      <c r="E50" s="41"/>
      <c r="F50" s="42">
        <v>1</v>
      </c>
      <c r="G50" s="42">
        <v>1000</v>
      </c>
      <c r="H50" s="43">
        <v>1000</v>
      </c>
      <c r="I50" s="23"/>
      <c r="J50" s="23"/>
      <c r="K50" s="23"/>
      <c r="L50" s="23"/>
      <c r="M50" s="23"/>
      <c r="N50" s="33"/>
      <c r="O50" s="23"/>
      <c r="P50" s="23"/>
      <c r="Q50" s="23"/>
      <c r="R50" s="23"/>
      <c r="S50" s="23"/>
      <c r="T50" s="23"/>
      <c r="U50" s="23"/>
      <c r="V50" s="23"/>
      <c r="W50" s="33"/>
      <c r="X50" s="23"/>
      <c r="Y50" s="23"/>
      <c r="Z50" s="23"/>
      <c r="AA50" s="23"/>
      <c r="AB50" s="23"/>
    </row>
    <row r="51" spans="1:28" ht="12.75">
      <c r="A51" s="38">
        <v>4</v>
      </c>
      <c r="B51" s="36" t="s">
        <v>83</v>
      </c>
      <c r="C51" s="39" t="s">
        <v>82</v>
      </c>
      <c r="D51" s="40">
        <v>2</v>
      </c>
      <c r="E51" s="41">
        <v>800</v>
      </c>
      <c r="F51" s="42"/>
      <c r="G51" s="42"/>
      <c r="H51" s="43">
        <v>800</v>
      </c>
      <c r="I51" s="23"/>
      <c r="J51" s="23"/>
      <c r="K51" s="23"/>
      <c r="L51" s="23"/>
      <c r="M51" s="23"/>
      <c r="N51" s="33"/>
      <c r="O51" s="23"/>
      <c r="P51" s="23"/>
      <c r="Q51" s="23"/>
      <c r="R51" s="23"/>
      <c r="S51" s="23"/>
      <c r="T51" s="23"/>
      <c r="U51" s="23"/>
      <c r="V51" s="23"/>
      <c r="W51" s="33"/>
      <c r="X51" s="23"/>
      <c r="Y51" s="23"/>
      <c r="Z51" s="23"/>
      <c r="AA51" s="23"/>
      <c r="AB51" s="23"/>
    </row>
    <row r="52" spans="1:28" ht="12.75">
      <c r="A52" s="38">
        <v>5</v>
      </c>
      <c r="B52" s="36" t="s">
        <v>84</v>
      </c>
      <c r="C52" s="39" t="s">
        <v>85</v>
      </c>
      <c r="D52" s="40">
        <v>4</v>
      </c>
      <c r="E52" s="41">
        <v>512</v>
      </c>
      <c r="F52" s="42">
        <v>8</v>
      </c>
      <c r="G52" s="42">
        <v>210</v>
      </c>
      <c r="H52" s="43">
        <v>722</v>
      </c>
      <c r="I52" s="23"/>
      <c r="J52" s="23"/>
      <c r="K52" s="23"/>
      <c r="L52" s="23"/>
      <c r="M52" s="23"/>
      <c r="N52" s="33"/>
      <c r="O52" s="23"/>
      <c r="P52" s="23"/>
      <c r="Q52" s="23"/>
      <c r="R52" s="23"/>
      <c r="S52" s="23"/>
      <c r="T52" s="23"/>
      <c r="V52" s="23"/>
      <c r="W52" s="33"/>
      <c r="X52" s="23"/>
      <c r="Y52" s="23"/>
      <c r="Z52" s="23"/>
      <c r="AA52" s="23"/>
      <c r="AB52" s="23"/>
    </row>
    <row r="53" spans="1:28" ht="12.75">
      <c r="A53" s="38">
        <v>8</v>
      </c>
      <c r="B53" s="36" t="s">
        <v>88</v>
      </c>
      <c r="C53" s="39" t="s">
        <v>89</v>
      </c>
      <c r="D53" s="40">
        <v>7</v>
      </c>
      <c r="E53" s="41">
        <v>262</v>
      </c>
      <c r="F53" s="42">
        <v>7</v>
      </c>
      <c r="G53" s="42">
        <v>262</v>
      </c>
      <c r="H53" s="43">
        <v>524</v>
      </c>
      <c r="I53" s="23"/>
      <c r="J53" s="45">
        <v>1</v>
      </c>
      <c r="K53" s="46" t="s">
        <v>165</v>
      </c>
      <c r="L53" s="47" t="s">
        <v>27</v>
      </c>
      <c r="M53" s="48">
        <v>12</v>
      </c>
      <c r="N53" s="49">
        <v>86</v>
      </c>
      <c r="O53" s="50">
        <v>1</v>
      </c>
      <c r="P53" s="50">
        <v>1000</v>
      </c>
      <c r="Q53" s="51">
        <v>1086</v>
      </c>
      <c r="R53" s="23"/>
      <c r="S53" s="45">
        <v>2</v>
      </c>
      <c r="T53" s="46" t="s">
        <v>183</v>
      </c>
      <c r="U53" s="47" t="s">
        <v>184</v>
      </c>
      <c r="V53" s="48">
        <v>2</v>
      </c>
      <c r="W53" s="49">
        <v>800</v>
      </c>
      <c r="X53" s="50">
        <v>2</v>
      </c>
      <c r="Y53" s="50">
        <v>800</v>
      </c>
      <c r="Z53" s="51">
        <v>1600</v>
      </c>
      <c r="AA53" s="23"/>
      <c r="AB53" s="23"/>
    </row>
    <row r="54" spans="1:28" ht="12.75">
      <c r="A54" s="38">
        <v>9</v>
      </c>
      <c r="B54" s="36" t="s">
        <v>92</v>
      </c>
      <c r="C54" s="39" t="s">
        <v>87</v>
      </c>
      <c r="D54" s="40">
        <v>12</v>
      </c>
      <c r="E54" s="41">
        <v>86</v>
      </c>
      <c r="F54" s="42">
        <v>5</v>
      </c>
      <c r="G54" s="42">
        <v>410</v>
      </c>
      <c r="H54" s="43">
        <v>496</v>
      </c>
      <c r="I54" s="23"/>
      <c r="J54" s="45">
        <v>4</v>
      </c>
      <c r="K54" s="46" t="s">
        <v>161</v>
      </c>
      <c r="L54" s="47" t="s">
        <v>136</v>
      </c>
      <c r="M54" s="48">
        <v>5</v>
      </c>
      <c r="N54" s="49">
        <v>410</v>
      </c>
      <c r="O54" s="50">
        <v>4</v>
      </c>
      <c r="P54" s="50">
        <v>512</v>
      </c>
      <c r="Q54" s="51">
        <v>922</v>
      </c>
      <c r="R54" s="23"/>
      <c r="S54" s="45">
        <v>3</v>
      </c>
      <c r="T54" s="46" t="s">
        <v>20</v>
      </c>
      <c r="U54" s="47" t="s">
        <v>182</v>
      </c>
      <c r="V54" s="48">
        <v>3</v>
      </c>
      <c r="W54" s="49">
        <v>640</v>
      </c>
      <c r="X54" s="50">
        <v>4</v>
      </c>
      <c r="Y54" s="50">
        <v>512</v>
      </c>
      <c r="Z54" s="51">
        <v>1152</v>
      </c>
      <c r="AA54" s="23"/>
      <c r="AB54" s="23"/>
    </row>
    <row r="55" spans="1:28" ht="12.75">
      <c r="A55" s="38">
        <v>11</v>
      </c>
      <c r="B55" s="36" t="s">
        <v>32</v>
      </c>
      <c r="C55" s="39" t="s">
        <v>82</v>
      </c>
      <c r="D55" s="40">
        <v>6</v>
      </c>
      <c r="E55" s="41">
        <v>328</v>
      </c>
      <c r="F55" s="42">
        <v>10</v>
      </c>
      <c r="G55" s="42">
        <v>134</v>
      </c>
      <c r="H55" s="43">
        <v>462</v>
      </c>
      <c r="I55" s="23"/>
      <c r="J55" s="45">
        <v>7</v>
      </c>
      <c r="K55" s="46" t="s">
        <v>224</v>
      </c>
      <c r="L55" s="47" t="s">
        <v>40</v>
      </c>
      <c r="M55" s="48"/>
      <c r="N55" s="49"/>
      <c r="O55" s="50">
        <v>3</v>
      </c>
      <c r="P55" s="50">
        <v>640</v>
      </c>
      <c r="Q55" s="51">
        <v>640</v>
      </c>
      <c r="R55" s="23"/>
      <c r="S55" s="45">
        <v>4</v>
      </c>
      <c r="T55" s="46" t="s">
        <v>186</v>
      </c>
      <c r="U55" s="47" t="s">
        <v>184</v>
      </c>
      <c r="V55" s="48">
        <v>5</v>
      </c>
      <c r="W55" s="49">
        <v>410</v>
      </c>
      <c r="X55" s="50">
        <v>3</v>
      </c>
      <c r="Y55" s="50">
        <v>640</v>
      </c>
      <c r="Z55" s="51">
        <v>1050</v>
      </c>
      <c r="AA55" s="23"/>
      <c r="AB55" s="23"/>
    </row>
    <row r="56" spans="1:28" ht="12.75">
      <c r="A56" s="38">
        <v>12</v>
      </c>
      <c r="B56" s="36" t="s">
        <v>90</v>
      </c>
      <c r="C56" s="39" t="s">
        <v>91</v>
      </c>
      <c r="D56" s="40">
        <v>8</v>
      </c>
      <c r="E56" s="41">
        <v>210</v>
      </c>
      <c r="F56" s="42">
        <v>15</v>
      </c>
      <c r="G56" s="42">
        <v>44</v>
      </c>
      <c r="H56" s="43">
        <v>254</v>
      </c>
      <c r="I56" s="44"/>
      <c r="J56" s="45">
        <v>8</v>
      </c>
      <c r="K56" s="46" t="s">
        <v>160</v>
      </c>
      <c r="L56" s="47" t="s">
        <v>27</v>
      </c>
      <c r="M56" s="48">
        <v>4</v>
      </c>
      <c r="N56" s="49">
        <v>512</v>
      </c>
      <c r="O56" s="50">
        <v>15</v>
      </c>
      <c r="P56" s="50">
        <v>44</v>
      </c>
      <c r="Q56" s="51">
        <f>N56+P56</f>
        <v>556</v>
      </c>
      <c r="R56" s="44"/>
      <c r="S56" s="45">
        <v>6</v>
      </c>
      <c r="T56" s="46" t="s">
        <v>64</v>
      </c>
      <c r="U56" s="47" t="s">
        <v>190</v>
      </c>
      <c r="V56" s="48">
        <v>9</v>
      </c>
      <c r="W56" s="49">
        <v>168</v>
      </c>
      <c r="X56" s="50">
        <v>5</v>
      </c>
      <c r="Y56" s="50">
        <v>410</v>
      </c>
      <c r="Z56" s="51">
        <v>578</v>
      </c>
      <c r="AA56" s="23"/>
      <c r="AB56" s="23"/>
    </row>
    <row r="57" spans="1:28" ht="12.75">
      <c r="A57" s="38">
        <v>15</v>
      </c>
      <c r="B57" s="36" t="s">
        <v>230</v>
      </c>
      <c r="C57" s="39" t="s">
        <v>87</v>
      </c>
      <c r="D57" s="40"/>
      <c r="E57" s="41"/>
      <c r="F57" s="42">
        <v>11</v>
      </c>
      <c r="G57" s="42">
        <v>107</v>
      </c>
      <c r="H57" s="43">
        <v>107</v>
      </c>
      <c r="I57" s="44"/>
      <c r="J57" s="45">
        <v>9</v>
      </c>
      <c r="K57" s="46" t="s">
        <v>163</v>
      </c>
      <c r="L57" s="47" t="s">
        <v>134</v>
      </c>
      <c r="M57" s="48">
        <v>9</v>
      </c>
      <c r="N57" s="49">
        <v>168</v>
      </c>
      <c r="O57" s="50">
        <v>6</v>
      </c>
      <c r="P57" s="50">
        <v>328</v>
      </c>
      <c r="Q57" s="51">
        <v>496</v>
      </c>
      <c r="R57" s="44"/>
      <c r="S57" s="45">
        <v>9</v>
      </c>
      <c r="T57" s="46" t="s">
        <v>189</v>
      </c>
      <c r="U57" s="47" t="s">
        <v>184</v>
      </c>
      <c r="V57" s="48">
        <v>8</v>
      </c>
      <c r="W57" s="49">
        <v>210</v>
      </c>
      <c r="X57" s="50">
        <v>9</v>
      </c>
      <c r="Y57" s="50">
        <v>168</v>
      </c>
      <c r="Z57" s="51">
        <v>378</v>
      </c>
      <c r="AA57" s="23"/>
      <c r="AB57" s="23"/>
    </row>
    <row r="58" spans="1:28" ht="12.75">
      <c r="A58" s="38">
        <v>21</v>
      </c>
      <c r="B58" s="36" t="s">
        <v>101</v>
      </c>
      <c r="C58" s="39" t="s">
        <v>89</v>
      </c>
      <c r="D58" s="40">
        <v>23</v>
      </c>
      <c r="E58" s="41">
        <v>22</v>
      </c>
      <c r="F58" s="42">
        <v>18</v>
      </c>
      <c r="G58" s="42">
        <v>27</v>
      </c>
      <c r="H58" s="43">
        <v>49</v>
      </c>
      <c r="I58" s="44"/>
      <c r="J58" s="45">
        <v>15</v>
      </c>
      <c r="K58" s="46" t="s">
        <v>164</v>
      </c>
      <c r="L58" s="47" t="s">
        <v>27</v>
      </c>
      <c r="M58" s="48">
        <v>10</v>
      </c>
      <c r="N58" s="49">
        <v>134</v>
      </c>
      <c r="O58" s="50">
        <v>34</v>
      </c>
      <c r="P58" s="50">
        <v>11</v>
      </c>
      <c r="Q58" s="51">
        <v>145</v>
      </c>
      <c r="R58" s="44"/>
      <c r="S58" s="45">
        <v>15</v>
      </c>
      <c r="T58" s="46" t="s">
        <v>193</v>
      </c>
      <c r="U58" s="47" t="s">
        <v>190</v>
      </c>
      <c r="V58" s="48">
        <v>13</v>
      </c>
      <c r="W58" s="49">
        <v>69</v>
      </c>
      <c r="X58" s="50">
        <v>14</v>
      </c>
      <c r="Y58" s="50">
        <v>55</v>
      </c>
      <c r="Z58" s="51">
        <v>124</v>
      </c>
      <c r="AA58" s="23"/>
      <c r="AB58" s="23"/>
    </row>
    <row r="59" spans="1:28" ht="12.75">
      <c r="A59" s="38">
        <v>25</v>
      </c>
      <c r="B59" s="36" t="s">
        <v>109</v>
      </c>
      <c r="C59" s="39" t="s">
        <v>91</v>
      </c>
      <c r="D59" s="40">
        <v>33</v>
      </c>
      <c r="E59" s="41">
        <v>12</v>
      </c>
      <c r="F59" s="42">
        <v>17</v>
      </c>
      <c r="G59" s="42">
        <v>28</v>
      </c>
      <c r="H59" s="43">
        <v>40</v>
      </c>
      <c r="I59" s="44"/>
      <c r="J59" s="45">
        <v>17</v>
      </c>
      <c r="K59" s="46" t="s">
        <v>42</v>
      </c>
      <c r="L59" s="47" t="s">
        <v>27</v>
      </c>
      <c r="M59" s="48">
        <v>15</v>
      </c>
      <c r="N59" s="49">
        <v>44</v>
      </c>
      <c r="O59" s="50">
        <v>14</v>
      </c>
      <c r="P59" s="50">
        <v>55</v>
      </c>
      <c r="Q59" s="51">
        <v>99</v>
      </c>
      <c r="R59" s="44"/>
      <c r="S59" s="45">
        <v>20</v>
      </c>
      <c r="T59" s="46" t="s">
        <v>65</v>
      </c>
      <c r="U59" s="47" t="s">
        <v>22</v>
      </c>
      <c r="V59" s="48">
        <v>19</v>
      </c>
      <c r="W59" s="49">
        <v>26</v>
      </c>
      <c r="X59" s="50">
        <v>21</v>
      </c>
      <c r="Y59" s="50">
        <v>24</v>
      </c>
      <c r="Z59" s="51">
        <v>50</v>
      </c>
      <c r="AA59" s="23"/>
      <c r="AB59" s="23"/>
    </row>
    <row r="60" spans="1:28" ht="12.75">
      <c r="A60" s="38">
        <v>28</v>
      </c>
      <c r="B60" s="36" t="s">
        <v>102</v>
      </c>
      <c r="C60" s="39" t="s">
        <v>91</v>
      </c>
      <c r="D60" s="40">
        <v>25</v>
      </c>
      <c r="E60" s="41">
        <v>20</v>
      </c>
      <c r="F60" s="42">
        <v>29</v>
      </c>
      <c r="G60" s="42">
        <v>16</v>
      </c>
      <c r="H60" s="43">
        <v>36</v>
      </c>
      <c r="I60" s="44"/>
      <c r="J60" s="45">
        <v>20</v>
      </c>
      <c r="K60" s="46" t="s">
        <v>166</v>
      </c>
      <c r="L60" s="47" t="s">
        <v>136</v>
      </c>
      <c r="M60" s="48">
        <v>14</v>
      </c>
      <c r="N60" s="49">
        <v>55</v>
      </c>
      <c r="O60" s="50">
        <v>21</v>
      </c>
      <c r="P60" s="50">
        <v>24</v>
      </c>
      <c r="Q60" s="51">
        <v>79</v>
      </c>
      <c r="R60" s="44"/>
      <c r="S60" s="44"/>
      <c r="T60" s="44"/>
      <c r="U60" s="44"/>
      <c r="V60" s="44"/>
      <c r="W60" s="55"/>
      <c r="X60" s="44"/>
      <c r="Y60" s="44"/>
      <c r="Z60" s="44"/>
      <c r="AA60" s="23"/>
      <c r="AB60" s="23"/>
    </row>
    <row r="61" spans="1:28" ht="12.75">
      <c r="A61" s="38">
        <v>32</v>
      </c>
      <c r="B61" s="36" t="s">
        <v>33</v>
      </c>
      <c r="C61" s="39" t="s">
        <v>82</v>
      </c>
      <c r="D61" s="40">
        <v>34</v>
      </c>
      <c r="E61" s="41">
        <v>11</v>
      </c>
      <c r="F61" s="42">
        <v>27</v>
      </c>
      <c r="G61" s="42">
        <v>18</v>
      </c>
      <c r="H61" s="43">
        <v>29</v>
      </c>
      <c r="I61" s="44"/>
      <c r="J61" s="45">
        <v>25</v>
      </c>
      <c r="K61" s="46" t="s">
        <v>171</v>
      </c>
      <c r="L61" s="47" t="s">
        <v>136</v>
      </c>
      <c r="M61" s="48">
        <v>23</v>
      </c>
      <c r="N61" s="49">
        <v>22</v>
      </c>
      <c r="O61" s="50">
        <v>24</v>
      </c>
      <c r="P61" s="50">
        <v>21</v>
      </c>
      <c r="Q61" s="51">
        <v>43</v>
      </c>
      <c r="R61" s="44"/>
      <c r="S61" s="44"/>
      <c r="T61" s="44"/>
      <c r="U61" s="44"/>
      <c r="V61" s="44"/>
      <c r="W61" s="55"/>
      <c r="X61" s="44"/>
      <c r="Y61" s="44"/>
      <c r="Z61" s="44"/>
      <c r="AA61" s="23"/>
      <c r="AB61" s="23"/>
    </row>
    <row r="62" spans="1:28" ht="12.75">
      <c r="A62" s="38">
        <v>33</v>
      </c>
      <c r="B62" s="36" t="s">
        <v>105</v>
      </c>
      <c r="C62" s="39" t="s">
        <v>85</v>
      </c>
      <c r="D62" s="40">
        <v>29</v>
      </c>
      <c r="E62" s="41">
        <v>16</v>
      </c>
      <c r="F62" s="42">
        <v>32</v>
      </c>
      <c r="G62" s="42">
        <v>13</v>
      </c>
      <c r="H62" s="43">
        <v>29</v>
      </c>
      <c r="I62" s="44"/>
      <c r="J62" s="45">
        <v>32</v>
      </c>
      <c r="K62" s="46" t="s">
        <v>225</v>
      </c>
      <c r="L62" s="47" t="s">
        <v>27</v>
      </c>
      <c r="M62" s="48"/>
      <c r="N62" s="49"/>
      <c r="O62" s="50">
        <v>19</v>
      </c>
      <c r="P62" s="50">
        <v>26</v>
      </c>
      <c r="Q62" s="51">
        <v>26</v>
      </c>
      <c r="R62" s="44"/>
      <c r="S62" s="44"/>
      <c r="T62" s="44"/>
      <c r="U62" s="44"/>
      <c r="V62" s="44"/>
      <c r="W62" s="55"/>
      <c r="X62" s="44"/>
      <c r="Y62" s="44"/>
      <c r="Z62" s="44"/>
      <c r="AA62" s="23"/>
      <c r="AB62" s="23"/>
    </row>
    <row r="63" spans="1:28" ht="12.75">
      <c r="A63" s="38">
        <v>37</v>
      </c>
      <c r="B63" s="36" t="s">
        <v>108</v>
      </c>
      <c r="C63" s="39" t="s">
        <v>82</v>
      </c>
      <c r="D63" s="40">
        <v>32</v>
      </c>
      <c r="E63" s="41">
        <v>13</v>
      </c>
      <c r="F63" s="42">
        <v>36</v>
      </c>
      <c r="G63" s="42">
        <v>9</v>
      </c>
      <c r="H63" s="43">
        <v>22</v>
      </c>
      <c r="I63" s="44"/>
      <c r="J63" s="45">
        <v>35</v>
      </c>
      <c r="K63" s="46" t="s">
        <v>226</v>
      </c>
      <c r="L63" s="47" t="s">
        <v>40</v>
      </c>
      <c r="M63" s="48"/>
      <c r="N63" s="49"/>
      <c r="O63" s="50">
        <v>23</v>
      </c>
      <c r="P63" s="50">
        <v>22</v>
      </c>
      <c r="Q63" s="51">
        <v>22</v>
      </c>
      <c r="R63" s="44"/>
      <c r="S63" s="44"/>
      <c r="T63" s="44"/>
      <c r="U63" s="44"/>
      <c r="V63" s="44"/>
      <c r="W63" s="55"/>
      <c r="X63" s="44"/>
      <c r="Y63" s="44"/>
      <c r="Z63" s="44"/>
      <c r="AA63" s="23"/>
      <c r="AB63" s="23"/>
    </row>
    <row r="64" spans="1:26" ht="12.75">
      <c r="A64" s="38">
        <v>38</v>
      </c>
      <c r="B64" s="36" t="s">
        <v>231</v>
      </c>
      <c r="C64" s="39" t="s">
        <v>87</v>
      </c>
      <c r="D64" s="40"/>
      <c r="E64" s="41"/>
      <c r="F64" s="42">
        <v>28</v>
      </c>
      <c r="G64" s="42">
        <v>17</v>
      </c>
      <c r="H64" s="43">
        <v>17</v>
      </c>
      <c r="I64" s="44"/>
      <c r="J64" s="45">
        <v>39</v>
      </c>
      <c r="K64" s="46" t="s">
        <v>173</v>
      </c>
      <c r="L64" s="47" t="s">
        <v>136</v>
      </c>
      <c r="M64" s="48">
        <v>28</v>
      </c>
      <c r="N64" s="49">
        <v>17</v>
      </c>
      <c r="O64" s="50"/>
      <c r="P64" s="50"/>
      <c r="Q64" s="51">
        <v>17</v>
      </c>
      <c r="R64" s="44"/>
      <c r="S64" s="44"/>
      <c r="T64" s="44"/>
      <c r="U64" s="44"/>
      <c r="V64" s="44"/>
      <c r="W64" s="55"/>
      <c r="X64" s="44"/>
      <c r="Y64" s="44"/>
      <c r="Z64" s="44"/>
    </row>
    <row r="65" spans="1:26" ht="12.75">
      <c r="A65" s="38">
        <v>43</v>
      </c>
      <c r="B65" s="36" t="s">
        <v>118</v>
      </c>
      <c r="C65" s="39" t="s">
        <v>89</v>
      </c>
      <c r="D65" s="40">
        <v>45</v>
      </c>
      <c r="E65" s="41">
        <v>1</v>
      </c>
      <c r="F65" s="42">
        <v>38</v>
      </c>
      <c r="G65" s="42">
        <v>7</v>
      </c>
      <c r="H65" s="43">
        <v>8</v>
      </c>
      <c r="I65" s="44"/>
      <c r="J65" s="45">
        <v>41</v>
      </c>
      <c r="K65" s="46" t="s">
        <v>177</v>
      </c>
      <c r="L65" s="47" t="s">
        <v>136</v>
      </c>
      <c r="M65" s="48">
        <v>35</v>
      </c>
      <c r="N65" s="49">
        <v>10</v>
      </c>
      <c r="O65" s="50"/>
      <c r="P65" s="50"/>
      <c r="Q65" s="51">
        <v>10</v>
      </c>
      <c r="R65" s="44"/>
      <c r="S65" s="44"/>
      <c r="T65" s="44"/>
      <c r="U65" s="44"/>
      <c r="V65" s="44"/>
      <c r="W65" s="55"/>
      <c r="X65" s="44"/>
      <c r="Y65" s="44"/>
      <c r="Z65" s="44"/>
    </row>
    <row r="66" spans="1:26" ht="12.75">
      <c r="A66" s="38">
        <v>44</v>
      </c>
      <c r="B66" s="36" t="s">
        <v>11</v>
      </c>
      <c r="C66" s="39" t="s">
        <v>98</v>
      </c>
      <c r="D66" s="40">
        <v>37</v>
      </c>
      <c r="E66" s="41">
        <v>8</v>
      </c>
      <c r="F66" s="42"/>
      <c r="G66" s="42"/>
      <c r="H66" s="43">
        <v>8</v>
      </c>
      <c r="I66" s="44"/>
      <c r="J66" s="44"/>
      <c r="K66" s="44"/>
      <c r="L66" s="44"/>
      <c r="M66" s="44"/>
      <c r="N66" s="55"/>
      <c r="O66" s="44"/>
      <c r="P66" s="44"/>
      <c r="Q66" s="44"/>
      <c r="R66" s="44"/>
      <c r="S66" s="44"/>
      <c r="T66" s="44"/>
      <c r="U66" s="44"/>
      <c r="V66" s="44"/>
      <c r="W66" s="55"/>
      <c r="X66" s="44"/>
      <c r="Y66" s="44"/>
      <c r="Z66" s="44"/>
    </row>
    <row r="67" spans="1:26" ht="12.75">
      <c r="A67" s="38">
        <v>46</v>
      </c>
      <c r="B67" s="36" t="s">
        <v>232</v>
      </c>
      <c r="C67" s="39" t="s">
        <v>87</v>
      </c>
      <c r="D67" s="40"/>
      <c r="E67" s="41"/>
      <c r="F67" s="42">
        <v>41</v>
      </c>
      <c r="G67" s="42">
        <v>4</v>
      </c>
      <c r="H67" s="43">
        <v>4</v>
      </c>
      <c r="I67" s="44"/>
      <c r="R67" s="44"/>
      <c r="S67" s="44"/>
      <c r="T67" s="44"/>
      <c r="U67" s="44"/>
      <c r="V67" s="44"/>
      <c r="W67" s="55"/>
      <c r="X67" s="44"/>
      <c r="Y67" s="44"/>
      <c r="Z67" s="44"/>
    </row>
    <row r="68" spans="9:26" ht="12.75">
      <c r="I68" s="44"/>
      <c r="J68" s="44"/>
      <c r="K68" s="44"/>
      <c r="L68" s="44"/>
      <c r="M68" s="44"/>
      <c r="N68" s="55"/>
      <c r="O68" s="44"/>
      <c r="P68" s="44"/>
      <c r="Q68" s="44"/>
      <c r="R68" s="44"/>
      <c r="S68" s="44"/>
      <c r="T68" s="44"/>
      <c r="U68" s="44"/>
      <c r="V68" s="44"/>
      <c r="W68" s="55"/>
      <c r="X68" s="44"/>
      <c r="Y68" s="44"/>
      <c r="Z68" s="44"/>
    </row>
    <row r="69" spans="9:26" ht="12.75">
      <c r="I69" s="44"/>
      <c r="J69" s="44"/>
      <c r="K69" s="44"/>
      <c r="L69" s="44"/>
      <c r="M69" s="44"/>
      <c r="N69" s="55"/>
      <c r="O69" s="44"/>
      <c r="P69" s="44"/>
      <c r="Q69" s="44"/>
      <c r="R69" s="44"/>
      <c r="S69" s="44"/>
      <c r="T69" s="44"/>
      <c r="U69" s="44"/>
      <c r="V69" s="44"/>
      <c r="W69" s="55"/>
      <c r="X69" s="44"/>
      <c r="Y69" s="44"/>
      <c r="Z69" s="44"/>
    </row>
    <row r="70" spans="9:26" ht="12.75">
      <c r="I70" s="44"/>
      <c r="J70" s="44"/>
      <c r="K70" s="44"/>
      <c r="L70" s="44"/>
      <c r="M70" s="44"/>
      <c r="N70" s="55"/>
      <c r="O70" s="44"/>
      <c r="P70" s="44"/>
      <c r="Q70" s="44"/>
      <c r="R70" s="44"/>
      <c r="S70" s="44"/>
      <c r="T70" s="44"/>
      <c r="U70" s="44"/>
      <c r="V70" s="44"/>
      <c r="W70" s="55"/>
      <c r="X70" s="44"/>
      <c r="Y70" s="44"/>
      <c r="Z70" s="44"/>
    </row>
    <row r="71" spans="9:18" ht="12.75">
      <c r="I71" s="44"/>
      <c r="R71" s="44"/>
    </row>
    <row r="72" spans="9:18" ht="12.75">
      <c r="I72" s="44"/>
      <c r="R72" s="44"/>
    </row>
    <row r="73" spans="9:18" ht="12.75">
      <c r="I73" s="44"/>
      <c r="R73" s="44"/>
    </row>
    <row r="86" ht="12.75">
      <c r="L86" s="23"/>
    </row>
    <row r="87" ht="12.75">
      <c r="L87" s="23"/>
    </row>
    <row r="88" ht="12.75">
      <c r="L88" s="23"/>
    </row>
    <row r="107" ht="12.75">
      <c r="L107" s="23"/>
    </row>
    <row r="108" ht="12.75">
      <c r="L108" s="23"/>
    </row>
  </sheetData>
  <sheetProtection/>
  <mergeCells count="18">
    <mergeCell ref="A16:A19"/>
    <mergeCell ref="D16:H16"/>
    <mergeCell ref="D17:E17"/>
    <mergeCell ref="F17:G17"/>
    <mergeCell ref="D18:E18"/>
    <mergeCell ref="F18:G18"/>
    <mergeCell ref="J16:J19"/>
    <mergeCell ref="M16:Q16"/>
    <mergeCell ref="M17:N17"/>
    <mergeCell ref="O17:P17"/>
    <mergeCell ref="M18:N18"/>
    <mergeCell ref="O18:P18"/>
    <mergeCell ref="S16:S19"/>
    <mergeCell ref="V16:Z16"/>
    <mergeCell ref="V17:W17"/>
    <mergeCell ref="X17:Y17"/>
    <mergeCell ref="V18:W18"/>
    <mergeCell ref="X18:Y18"/>
  </mergeCells>
  <conditionalFormatting sqref="B142:B65536 B68:B70 B89:B123 B1:B31 B37:B49 B33:B35">
    <cfRule type="duplicateValues" priority="17" dxfId="1" stopIfTrue="1">
      <formula>AND(COUNTIF($B$142:$B$65536,B1)+COUNTIF($B$68:$B$70,B1)+COUNTIF($B$89:$B$123,B1)+COUNTIF($B$1:$B$31,B1)+COUNTIF($B$37:$B$49,B1)+COUNTIF($B$33:$B$35,B1)&gt;1,NOT(ISBLANK(B1)))</formula>
    </cfRule>
  </conditionalFormatting>
  <conditionalFormatting sqref="T102:T65536 T1:T52 T60:T94">
    <cfRule type="duplicateValues" priority="15" dxfId="1" stopIfTrue="1">
      <formula>AND(COUNTIF($T$102:$T$65536,T1)+COUNTIF($T$1:$T$52,T1)+COUNTIF($T$60:$T$94,T1)&gt;1,NOT(ISBLANK(T1)))</formula>
    </cfRule>
  </conditionalFormatting>
  <conditionalFormatting sqref="T53">
    <cfRule type="duplicateValues" priority="14" dxfId="1" stopIfTrue="1">
      <formula>AND(COUNTIF($T$53:$T$53,T53)&gt;1,NOT(ISBLANK(T53)))</formula>
    </cfRule>
  </conditionalFormatting>
  <conditionalFormatting sqref="B50">
    <cfRule type="duplicateValues" priority="11" dxfId="1" stopIfTrue="1">
      <formula>AND(COUNTIF($B$50:$B$50,B50)&gt;1,NOT(ISBLANK(B50)))</formula>
    </cfRule>
  </conditionalFormatting>
  <conditionalFormatting sqref="K123:K65536 K66 K68:K109 K1:K11 K13:K29 K47:K52">
    <cfRule type="duplicateValues" priority="160" dxfId="1" stopIfTrue="1">
      <formula>AND(COUNTIF($K$123:$K$65536,K1)+COUNTIF($K$66:$K$66,K1)+COUNTIF($K$68:$K$109,K1)+COUNTIF($K$1:$K$11,K1)+COUNTIF($K$13:$K$29,K1)+COUNTIF($K$47:$K$52,K1)&gt;1,NOT(ISBLANK(K1)))</formula>
    </cfRule>
  </conditionalFormatting>
  <conditionalFormatting sqref="K53">
    <cfRule type="duplicateValues" priority="168" dxfId="1" stopIfTrue="1">
      <formula>AND(COUNTIF($K$53:$K$53,K53)&gt;1,NOT(ISBLANK(K53)))</formula>
    </cfRule>
  </conditionalFormatting>
  <conditionalFormatting sqref="B51:B67">
    <cfRule type="duplicateValues" priority="8" dxfId="1" stopIfTrue="1">
      <formula>AND(COUNTIF($B$51:$B$67,B51)&gt;1,NOT(ISBLANK(B51)))</formula>
    </cfRule>
  </conditionalFormatting>
  <conditionalFormatting sqref="K54:K65">
    <cfRule type="duplicateValues" priority="7" dxfId="1" stopIfTrue="1">
      <formula>AND(COUNTIF($K$54:$K$65,K54)&gt;1,NOT(ISBLANK(K54)))</formula>
    </cfRule>
  </conditionalFormatting>
  <conditionalFormatting sqref="T54:T59">
    <cfRule type="duplicateValues" priority="6" dxfId="1" stopIfTrue="1">
      <formula>AND(COUNTIF($T$54:$T$59,T54)&gt;1,NOT(ISBLANK(T54)))</formula>
    </cfRule>
  </conditionalFormatting>
  <conditionalFormatting sqref="K46">
    <cfRule type="duplicateValues" priority="5" dxfId="1" stopIfTrue="1">
      <formula>AND(COUNTIF($K$46:$K$46,K46)&gt;1,NOT(ISBLANK(K46)))</formula>
    </cfRule>
  </conditionalFormatting>
  <conditionalFormatting sqref="B36:C36">
    <cfRule type="duplicateValues" priority="4" dxfId="1" stopIfTrue="1">
      <formula>AND(COUNTIF($B$36:$C$36,B36)&gt;1,NOT(ISBLANK(B36)))</formula>
    </cfRule>
  </conditionalFormatting>
  <conditionalFormatting sqref="B32">
    <cfRule type="duplicateValues" priority="3" dxfId="1" stopIfTrue="1">
      <formula>AND(COUNTIF($B$32:$B$32,B32)&gt;1,NOT(ISBLANK(B32)))</formula>
    </cfRule>
  </conditionalFormatting>
  <conditionalFormatting sqref="K30:K33">
    <cfRule type="duplicateValues" priority="2" dxfId="1" stopIfTrue="1">
      <formula>AND(COUNTIF($K$30:$K$33,K30)&gt;1,NOT(ISBLANK(K30)))</formula>
    </cfRule>
  </conditionalFormatting>
  <conditionalFormatting sqref="K34:K45">
    <cfRule type="duplicateValues" priority="1" dxfId="1" stopIfTrue="1">
      <formula>AND(COUNTIF($K$34:$K$45,K34)&gt;1,NOT(ISBLANK(K34)))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6.8515625" style="0" customWidth="1"/>
    <col min="2" max="2" width="20.7109375" style="0" customWidth="1"/>
    <col min="4" max="4" width="15.7109375" style="0" bestFit="1" customWidth="1"/>
    <col min="7" max="7" width="6.7109375" style="0" bestFit="1" customWidth="1"/>
    <col min="8" max="8" width="21.00390625" style="0" customWidth="1"/>
    <col min="10" max="10" width="19.140625" style="0" customWidth="1"/>
  </cols>
  <sheetData>
    <row r="1" ht="12.75">
      <c r="A1" s="23" t="s">
        <v>239</v>
      </c>
    </row>
    <row r="2" ht="12.75">
      <c r="A2" s="23"/>
    </row>
    <row r="3" spans="1:2" ht="12.75">
      <c r="A3" s="27"/>
      <c r="B3" s="23" t="s">
        <v>274</v>
      </c>
    </row>
    <row r="4" spans="1:10" ht="12.75">
      <c r="A4" s="66" t="s">
        <v>7</v>
      </c>
      <c r="B4" s="66" t="s">
        <v>240</v>
      </c>
      <c r="C4" s="66" t="s">
        <v>241</v>
      </c>
      <c r="D4" s="66" t="s">
        <v>1</v>
      </c>
      <c r="G4" s="66" t="s">
        <v>7</v>
      </c>
      <c r="H4" s="66" t="s">
        <v>240</v>
      </c>
      <c r="I4" s="66" t="s">
        <v>241</v>
      </c>
      <c r="J4" s="66" t="s">
        <v>1</v>
      </c>
    </row>
    <row r="5" spans="1:4" ht="12.75">
      <c r="A5" s="23"/>
      <c r="B5" s="23"/>
      <c r="C5" s="23"/>
      <c r="D5" s="23"/>
    </row>
    <row r="6" spans="1:10" s="28" customFormat="1" ht="12.75">
      <c r="A6" s="81">
        <v>1</v>
      </c>
      <c r="B6" s="82" t="s">
        <v>96</v>
      </c>
      <c r="C6" s="83">
        <v>38348</v>
      </c>
      <c r="D6" s="84" t="s">
        <v>85</v>
      </c>
      <c r="G6" s="81">
        <v>1</v>
      </c>
      <c r="H6" s="84" t="s">
        <v>154</v>
      </c>
      <c r="I6" s="85">
        <v>38797</v>
      </c>
      <c r="J6" s="86" t="s">
        <v>242</v>
      </c>
    </row>
    <row r="7" spans="1:10" s="28" customFormat="1" ht="12.75">
      <c r="A7" s="81">
        <v>2</v>
      </c>
      <c r="B7" s="82" t="s">
        <v>243</v>
      </c>
      <c r="C7" s="83">
        <v>38289</v>
      </c>
      <c r="D7" s="84" t="s">
        <v>244</v>
      </c>
      <c r="G7" s="81">
        <v>2</v>
      </c>
      <c r="H7" s="87" t="s">
        <v>245</v>
      </c>
      <c r="I7" s="85">
        <v>38201</v>
      </c>
      <c r="J7" s="86" t="s">
        <v>244</v>
      </c>
    </row>
    <row r="8" spans="1:10" s="28" customFormat="1" ht="12.75">
      <c r="A8" s="81">
        <v>3</v>
      </c>
      <c r="B8" s="82" t="s">
        <v>246</v>
      </c>
      <c r="C8" s="83">
        <v>38175</v>
      </c>
      <c r="D8" s="84" t="s">
        <v>85</v>
      </c>
      <c r="G8" s="81">
        <v>3</v>
      </c>
      <c r="H8" s="84" t="s">
        <v>17</v>
      </c>
      <c r="I8" s="85">
        <v>38404</v>
      </c>
      <c r="J8" s="86" t="s">
        <v>242</v>
      </c>
    </row>
    <row r="9" spans="1:10" s="28" customFormat="1" ht="12.75">
      <c r="A9" s="81">
        <v>4</v>
      </c>
      <c r="B9" s="82" t="s">
        <v>247</v>
      </c>
      <c r="C9" s="83">
        <v>38665</v>
      </c>
      <c r="D9" s="84" t="s">
        <v>27</v>
      </c>
      <c r="G9" s="81">
        <v>4</v>
      </c>
      <c r="H9" s="88" t="s">
        <v>128</v>
      </c>
      <c r="I9" s="85">
        <v>38680</v>
      </c>
      <c r="J9" s="86" t="s">
        <v>244</v>
      </c>
    </row>
    <row r="10" spans="1:10" s="28" customFormat="1" ht="12.75">
      <c r="A10" s="81">
        <v>5</v>
      </c>
      <c r="B10" s="88" t="s">
        <v>248</v>
      </c>
      <c r="C10" s="83">
        <v>38297</v>
      </c>
      <c r="D10" s="84" t="s">
        <v>44</v>
      </c>
      <c r="G10" s="81">
        <v>5</v>
      </c>
      <c r="H10" s="84" t="s">
        <v>249</v>
      </c>
      <c r="I10" s="85">
        <v>38787</v>
      </c>
      <c r="J10" s="86" t="s">
        <v>250</v>
      </c>
    </row>
    <row r="11" spans="1:10" s="28" customFormat="1" ht="12.75">
      <c r="A11" s="81">
        <v>6</v>
      </c>
      <c r="B11" s="88" t="s">
        <v>251</v>
      </c>
      <c r="C11" s="83">
        <v>38422</v>
      </c>
      <c r="D11" s="84" t="s">
        <v>44</v>
      </c>
      <c r="G11" s="81">
        <v>6</v>
      </c>
      <c r="H11" s="86" t="s">
        <v>252</v>
      </c>
      <c r="I11" s="85">
        <v>38460</v>
      </c>
      <c r="J11" s="86" t="s">
        <v>44</v>
      </c>
    </row>
    <row r="12" spans="1:10" s="28" customFormat="1" ht="12.75">
      <c r="A12" s="81">
        <v>7</v>
      </c>
      <c r="B12" s="84" t="s">
        <v>253</v>
      </c>
      <c r="C12" s="83">
        <v>38190</v>
      </c>
      <c r="D12" s="84" t="s">
        <v>185</v>
      </c>
      <c r="G12" s="81">
        <v>7</v>
      </c>
      <c r="H12" s="84" t="s">
        <v>254</v>
      </c>
      <c r="I12" s="85">
        <v>38581</v>
      </c>
      <c r="J12" s="86" t="s">
        <v>250</v>
      </c>
    </row>
    <row r="13" spans="1:10" s="28" customFormat="1" ht="12.75">
      <c r="A13" s="81">
        <v>8</v>
      </c>
      <c r="B13" s="82" t="s">
        <v>255</v>
      </c>
      <c r="C13" s="83">
        <v>38470</v>
      </c>
      <c r="D13" s="84" t="s">
        <v>85</v>
      </c>
      <c r="G13" s="81">
        <v>8</v>
      </c>
      <c r="H13" s="89" t="s">
        <v>256</v>
      </c>
      <c r="I13" s="85">
        <v>38170</v>
      </c>
      <c r="J13" s="86" t="s">
        <v>40</v>
      </c>
    </row>
    <row r="14" spans="1:10" s="28" customFormat="1" ht="12.75">
      <c r="A14" s="81">
        <v>9</v>
      </c>
      <c r="B14" s="82" t="s">
        <v>257</v>
      </c>
      <c r="C14" s="83">
        <v>38384</v>
      </c>
      <c r="D14" s="84" t="s">
        <v>244</v>
      </c>
      <c r="G14" s="81">
        <v>9</v>
      </c>
      <c r="H14" s="82" t="s">
        <v>258</v>
      </c>
      <c r="I14" s="85">
        <v>38701</v>
      </c>
      <c r="J14" s="86" t="s">
        <v>244</v>
      </c>
    </row>
    <row r="15" spans="1:10" s="28" customFormat="1" ht="12.75">
      <c r="A15" s="81">
        <v>10</v>
      </c>
      <c r="B15" s="88" t="s">
        <v>259</v>
      </c>
      <c r="C15" s="83">
        <v>38205</v>
      </c>
      <c r="D15" s="84" t="s">
        <v>244</v>
      </c>
      <c r="G15" s="81">
        <v>10</v>
      </c>
      <c r="H15" s="90" t="s">
        <v>260</v>
      </c>
      <c r="I15" s="85">
        <v>38541</v>
      </c>
      <c r="J15" s="86" t="s">
        <v>40</v>
      </c>
    </row>
    <row r="16" spans="1:10" s="28" customFormat="1" ht="12.75">
      <c r="A16" s="81">
        <v>11</v>
      </c>
      <c r="B16" s="84" t="s">
        <v>261</v>
      </c>
      <c r="C16" s="83">
        <v>38339</v>
      </c>
      <c r="D16" s="84" t="s">
        <v>185</v>
      </c>
      <c r="G16" s="81">
        <v>11</v>
      </c>
      <c r="H16" s="86" t="s">
        <v>262</v>
      </c>
      <c r="I16" s="85">
        <v>38183</v>
      </c>
      <c r="J16" s="86" t="s">
        <v>244</v>
      </c>
    </row>
    <row r="17" spans="1:10" s="28" customFormat="1" ht="12.75">
      <c r="A17" s="81">
        <v>12</v>
      </c>
      <c r="B17" s="82" t="s">
        <v>263</v>
      </c>
      <c r="C17" s="83">
        <v>38570</v>
      </c>
      <c r="D17" s="84" t="s">
        <v>244</v>
      </c>
      <c r="G17" s="81">
        <v>12</v>
      </c>
      <c r="H17" s="84" t="s">
        <v>264</v>
      </c>
      <c r="I17" s="85">
        <v>38625</v>
      </c>
      <c r="J17" s="91" t="s">
        <v>184</v>
      </c>
    </row>
    <row r="18" spans="1:10" s="28" customFormat="1" ht="12.75">
      <c r="A18" s="81">
        <v>13</v>
      </c>
      <c r="B18" s="92" t="s">
        <v>24</v>
      </c>
      <c r="C18" s="83">
        <v>38423</v>
      </c>
      <c r="D18" s="84" t="s">
        <v>265</v>
      </c>
      <c r="G18" s="81">
        <v>13</v>
      </c>
      <c r="H18" s="84" t="s">
        <v>211</v>
      </c>
      <c r="I18" s="85">
        <v>38762</v>
      </c>
      <c r="J18" s="91" t="s">
        <v>184</v>
      </c>
    </row>
    <row r="19" spans="1:10" s="28" customFormat="1" ht="12.75">
      <c r="A19" s="81">
        <v>14</v>
      </c>
      <c r="B19" s="92" t="s">
        <v>266</v>
      </c>
      <c r="C19" s="83">
        <v>38332</v>
      </c>
      <c r="D19" s="84" t="s">
        <v>265</v>
      </c>
      <c r="G19" s="81">
        <v>14</v>
      </c>
      <c r="H19" s="86" t="s">
        <v>267</v>
      </c>
      <c r="I19" s="85">
        <v>38456</v>
      </c>
      <c r="J19" s="86" t="s">
        <v>244</v>
      </c>
    </row>
    <row r="20" spans="1:4" s="28" customFormat="1" ht="12.75">
      <c r="A20" s="81">
        <v>15</v>
      </c>
      <c r="B20" s="85" t="s">
        <v>268</v>
      </c>
      <c r="C20" s="83">
        <v>38285</v>
      </c>
      <c r="D20" s="84" t="s">
        <v>244</v>
      </c>
    </row>
    <row r="21" spans="1:4" s="28" customFormat="1" ht="12.75">
      <c r="A21" s="81">
        <v>16</v>
      </c>
      <c r="B21" s="92" t="s">
        <v>269</v>
      </c>
      <c r="C21" s="83">
        <v>38780</v>
      </c>
      <c r="D21" s="84" t="s">
        <v>40</v>
      </c>
    </row>
    <row r="22" spans="1:4" s="30" customFormat="1" ht="12.75">
      <c r="A22" s="93">
        <v>17</v>
      </c>
      <c r="B22" s="94" t="s">
        <v>270</v>
      </c>
      <c r="C22" s="95" t="s">
        <v>271</v>
      </c>
      <c r="D22" s="84" t="s">
        <v>244</v>
      </c>
    </row>
    <row r="23" spans="1:4" s="30" customFormat="1" ht="12.75">
      <c r="A23" s="93">
        <v>18</v>
      </c>
      <c r="B23" s="96" t="s">
        <v>272</v>
      </c>
      <c r="C23" s="95" t="s">
        <v>273</v>
      </c>
      <c r="D23" s="84" t="s">
        <v>244</v>
      </c>
    </row>
    <row r="24" spans="1:4" s="30" customFormat="1" ht="12.75">
      <c r="A24" s="93">
        <v>19</v>
      </c>
      <c r="B24" s="96" t="s">
        <v>279</v>
      </c>
      <c r="C24" s="95" t="s">
        <v>280</v>
      </c>
      <c r="D24" s="84" t="s">
        <v>27</v>
      </c>
    </row>
  </sheetData>
  <sheetProtection/>
  <conditionalFormatting sqref="C7:C22">
    <cfRule type="cellIs" priority="2" dxfId="1" operator="between">
      <formula>38169</formula>
      <formula>38898</formula>
    </cfRule>
  </conditionalFormatting>
  <conditionalFormatting sqref="I6:I19">
    <cfRule type="cellIs" priority="1" dxfId="1" operator="between">
      <formula>38169</formula>
      <formula>38899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D71"/>
  <sheetViews>
    <sheetView zoomScale="80" zoomScaleNormal="80" zoomScalePageLayoutView="0" workbookViewId="0" topLeftCell="A28">
      <selection activeCell="T42" sqref="T42"/>
    </sheetView>
  </sheetViews>
  <sheetFormatPr defaultColWidth="9.140625" defaultRowHeight="12.75"/>
  <cols>
    <col min="1" max="1" width="4.00390625" style="0" customWidth="1"/>
    <col min="2" max="2" width="25.8515625" style="0" customWidth="1"/>
    <col min="3" max="3" width="27.00390625" style="0" customWidth="1"/>
    <col min="8" max="8" width="13.140625" style="0" customWidth="1"/>
    <col min="10" max="10" width="4.00390625" style="0" customWidth="1"/>
    <col min="11" max="11" width="24.7109375" style="0" customWidth="1"/>
    <col min="12" max="12" width="27.00390625" style="0" customWidth="1"/>
    <col min="19" max="19" width="4.00390625" style="0" customWidth="1"/>
    <col min="20" max="20" width="24.7109375" style="0" customWidth="1"/>
    <col min="21" max="21" width="27.00390625" style="0" customWidth="1"/>
    <col min="23" max="23" width="11.421875" style="32" customWidth="1"/>
  </cols>
  <sheetData>
    <row r="1" spans="1:23" s="18" customFormat="1" ht="17.25">
      <c r="A1" s="18" t="s">
        <v>75</v>
      </c>
      <c r="W1" s="31"/>
    </row>
    <row r="2" spans="1:23" s="18" customFormat="1" ht="17.25">
      <c r="A2" s="63" t="s">
        <v>71</v>
      </c>
      <c r="W2" s="31"/>
    </row>
    <row r="3" spans="1:23" s="18" customFormat="1" ht="17.25">
      <c r="A3" s="18" t="s">
        <v>72</v>
      </c>
      <c r="W3" s="31"/>
    </row>
    <row r="4" spans="1:23" s="18" customFormat="1" ht="17.25">
      <c r="A4" s="18" t="s">
        <v>233</v>
      </c>
      <c r="W4" s="31"/>
    </row>
    <row r="5" spans="1:23" s="18" customFormat="1" ht="17.25">
      <c r="A5" s="18" t="s">
        <v>73</v>
      </c>
      <c r="W5" s="31"/>
    </row>
    <row r="6" spans="1:23" s="18" customFormat="1" ht="17.25">
      <c r="A6" s="18" t="s">
        <v>234</v>
      </c>
      <c r="W6" s="31"/>
    </row>
    <row r="7" spans="1:23" s="18" customFormat="1" ht="17.25">
      <c r="A7" s="29" t="s">
        <v>235</v>
      </c>
      <c r="W7" s="31"/>
    </row>
    <row r="8" spans="1:23" s="18" customFormat="1" ht="17.25">
      <c r="A8" s="104" t="s">
        <v>236</v>
      </c>
      <c r="W8" s="31"/>
    </row>
    <row r="9" spans="1:23" s="18" customFormat="1" ht="17.25">
      <c r="A9" s="18" t="s">
        <v>74</v>
      </c>
      <c r="W9" s="31"/>
    </row>
    <row r="10" s="18" customFormat="1" ht="18" thickBot="1">
      <c r="W10" s="31"/>
    </row>
    <row r="11" spans="3:23" s="18" customFormat="1" ht="18" thickBot="1">
      <c r="C11" s="19" t="s">
        <v>276</v>
      </c>
      <c r="D11" s="20">
        <v>43</v>
      </c>
      <c r="G11" s="19" t="s">
        <v>70</v>
      </c>
      <c r="H11" s="20">
        <f>42/43</f>
        <v>0.9767441860465116</v>
      </c>
      <c r="W11" s="31"/>
    </row>
    <row r="12" spans="2:23" s="18" customFormat="1" ht="18" thickBot="1">
      <c r="B12" s="29"/>
      <c r="D12" s="21"/>
      <c r="F12" s="19"/>
      <c r="G12" s="21"/>
      <c r="W12" s="31"/>
    </row>
    <row r="13" spans="1:24" s="18" customFormat="1" ht="18" thickBot="1">
      <c r="A13" s="18" t="s">
        <v>69</v>
      </c>
      <c r="C13" s="19" t="s">
        <v>66</v>
      </c>
      <c r="D13" s="20">
        <f>H11*A29</f>
        <v>8.790697674418604</v>
      </c>
      <c r="E13" s="18" t="s">
        <v>275</v>
      </c>
      <c r="L13" s="19" t="s">
        <v>67</v>
      </c>
      <c r="M13" s="20">
        <f>H11*J44</f>
        <v>23.441860465116278</v>
      </c>
      <c r="N13" s="18" t="s">
        <v>286</v>
      </c>
      <c r="U13" s="19" t="s">
        <v>68</v>
      </c>
      <c r="V13" s="20">
        <f>H11*S30</f>
        <v>9.767441860465116</v>
      </c>
      <c r="W13" s="64" t="s">
        <v>237</v>
      </c>
      <c r="X13" s="65"/>
    </row>
    <row r="14" spans="1:2" ht="17.25">
      <c r="A14" s="27"/>
      <c r="B14" s="18" t="s">
        <v>76</v>
      </c>
    </row>
    <row r="16" spans="1:26" ht="12.75" customHeight="1">
      <c r="A16" s="106" t="s">
        <v>7</v>
      </c>
      <c r="B16" s="1"/>
      <c r="C16" s="5"/>
      <c r="D16" s="107" t="s">
        <v>8</v>
      </c>
      <c r="E16" s="108"/>
      <c r="F16" s="108"/>
      <c r="G16" s="108"/>
      <c r="H16" s="109"/>
      <c r="J16" s="106" t="s">
        <v>7</v>
      </c>
      <c r="K16" s="1"/>
      <c r="L16" s="5"/>
      <c r="M16" s="107" t="s">
        <v>8</v>
      </c>
      <c r="N16" s="108"/>
      <c r="O16" s="108"/>
      <c r="P16" s="108"/>
      <c r="Q16" s="109"/>
      <c r="S16" s="106" t="s">
        <v>7</v>
      </c>
      <c r="T16" s="1"/>
      <c r="U16" s="5"/>
      <c r="V16" s="107" t="s">
        <v>8</v>
      </c>
      <c r="W16" s="108"/>
      <c r="X16" s="108"/>
      <c r="Y16" s="108"/>
      <c r="Z16" s="109"/>
    </row>
    <row r="17" spans="1:26" ht="24" customHeight="1">
      <c r="A17" s="106"/>
      <c r="B17" s="2" t="s">
        <v>0</v>
      </c>
      <c r="C17" s="2" t="s">
        <v>1</v>
      </c>
      <c r="D17" s="110" t="s">
        <v>78</v>
      </c>
      <c r="E17" s="111"/>
      <c r="F17" s="112" t="s">
        <v>79</v>
      </c>
      <c r="G17" s="111"/>
      <c r="H17" s="10" t="s">
        <v>48</v>
      </c>
      <c r="J17" s="106"/>
      <c r="K17" s="2" t="s">
        <v>0</v>
      </c>
      <c r="L17" s="2" t="s">
        <v>1</v>
      </c>
      <c r="M17" s="110" t="s">
        <v>77</v>
      </c>
      <c r="N17" s="111"/>
      <c r="O17" s="112" t="s">
        <v>80</v>
      </c>
      <c r="P17" s="111"/>
      <c r="Q17" s="10" t="s">
        <v>48</v>
      </c>
      <c r="S17" s="106"/>
      <c r="T17" s="2" t="s">
        <v>0</v>
      </c>
      <c r="U17" s="2" t="s">
        <v>1</v>
      </c>
      <c r="V17" s="110" t="s">
        <v>63</v>
      </c>
      <c r="W17" s="111"/>
      <c r="X17" s="112" t="s">
        <v>81</v>
      </c>
      <c r="Y17" s="111"/>
      <c r="Z17" s="10" t="s">
        <v>48</v>
      </c>
    </row>
    <row r="18" spans="1:26" ht="12.75">
      <c r="A18" s="106"/>
      <c r="B18" s="3"/>
      <c r="C18" s="3"/>
      <c r="D18" s="113" t="s">
        <v>3</v>
      </c>
      <c r="E18" s="114"/>
      <c r="F18" s="114" t="s">
        <v>3</v>
      </c>
      <c r="G18" s="114"/>
      <c r="H18" s="6" t="s">
        <v>3</v>
      </c>
      <c r="J18" s="106"/>
      <c r="K18" s="3"/>
      <c r="L18" s="3"/>
      <c r="M18" s="113" t="s">
        <v>3</v>
      </c>
      <c r="N18" s="114"/>
      <c r="O18" s="114" t="s">
        <v>3</v>
      </c>
      <c r="P18" s="114"/>
      <c r="Q18" s="6" t="s">
        <v>3</v>
      </c>
      <c r="S18" s="106"/>
      <c r="T18" s="3"/>
      <c r="U18" s="3"/>
      <c r="V18" s="113" t="s">
        <v>3</v>
      </c>
      <c r="W18" s="114"/>
      <c r="X18" s="114" t="s">
        <v>3</v>
      </c>
      <c r="Y18" s="114"/>
      <c r="Z18" s="6" t="s">
        <v>3</v>
      </c>
    </row>
    <row r="19" spans="1:26" ht="12.75">
      <c r="A19" s="106"/>
      <c r="B19" s="4"/>
      <c r="C19" s="4"/>
      <c r="D19" s="7" t="s">
        <v>2</v>
      </c>
      <c r="E19" s="8" t="s">
        <v>4</v>
      </c>
      <c r="F19" s="8" t="s">
        <v>2</v>
      </c>
      <c r="G19" s="8" t="s">
        <v>4</v>
      </c>
      <c r="H19" s="9" t="s">
        <v>4</v>
      </c>
      <c r="J19" s="106"/>
      <c r="K19" s="4"/>
      <c r="L19" s="4"/>
      <c r="M19" s="7" t="s">
        <v>2</v>
      </c>
      <c r="N19" s="8" t="s">
        <v>4</v>
      </c>
      <c r="O19" s="8" t="s">
        <v>2</v>
      </c>
      <c r="P19" s="8" t="s">
        <v>4</v>
      </c>
      <c r="Q19" s="9" t="s">
        <v>4</v>
      </c>
      <c r="S19" s="106"/>
      <c r="T19" s="4"/>
      <c r="U19" s="4"/>
      <c r="V19" s="7" t="s">
        <v>2</v>
      </c>
      <c r="W19" s="8" t="s">
        <v>4</v>
      </c>
      <c r="X19" s="8" t="s">
        <v>2</v>
      </c>
      <c r="Y19" s="8" t="s">
        <v>4</v>
      </c>
      <c r="Z19" s="9" t="s">
        <v>4</v>
      </c>
    </row>
    <row r="21" spans="1:30" s="23" customFormat="1" ht="12.75">
      <c r="A21" s="97">
        <v>1</v>
      </c>
      <c r="B21" s="78" t="s">
        <v>119</v>
      </c>
      <c r="C21" s="79" t="s">
        <v>98</v>
      </c>
      <c r="D21" s="98">
        <v>1</v>
      </c>
      <c r="E21" s="98">
        <v>1000</v>
      </c>
      <c r="F21" s="98"/>
      <c r="G21" s="98"/>
      <c r="H21" s="99">
        <f aca="true" t="shared" si="0" ref="H21:H29">E21+G21</f>
        <v>1000</v>
      </c>
      <c r="J21" s="97">
        <v>1</v>
      </c>
      <c r="K21" s="78" t="s">
        <v>137</v>
      </c>
      <c r="L21" s="79" t="s">
        <v>138</v>
      </c>
      <c r="M21" s="100">
        <v>3</v>
      </c>
      <c r="N21" s="100">
        <v>640</v>
      </c>
      <c r="O21" s="100">
        <v>3</v>
      </c>
      <c r="P21" s="100">
        <v>640</v>
      </c>
      <c r="Q21" s="99">
        <f aca="true" t="shared" si="1" ref="Q21:Q44">N21+P21</f>
        <v>1280</v>
      </c>
      <c r="S21" s="97">
        <v>1</v>
      </c>
      <c r="T21" s="78" t="s">
        <v>210</v>
      </c>
      <c r="U21" s="79" t="s">
        <v>185</v>
      </c>
      <c r="V21" s="100">
        <v>1</v>
      </c>
      <c r="W21" s="100">
        <v>1000</v>
      </c>
      <c r="X21" s="100"/>
      <c r="Y21" s="100"/>
      <c r="Z21" s="99">
        <f aca="true" t="shared" si="2" ref="Z21:Z30">W21+Y21</f>
        <v>1000</v>
      </c>
      <c r="AD21"/>
    </row>
    <row r="22" spans="1:30" s="23" customFormat="1" ht="12.75">
      <c r="A22" s="97">
        <v>2</v>
      </c>
      <c r="B22" s="78" t="s">
        <v>122</v>
      </c>
      <c r="C22" s="79" t="s">
        <v>98</v>
      </c>
      <c r="D22" s="98">
        <v>8</v>
      </c>
      <c r="E22" s="98">
        <v>210</v>
      </c>
      <c r="F22" s="98">
        <v>7</v>
      </c>
      <c r="G22" s="98">
        <v>262</v>
      </c>
      <c r="H22" s="99">
        <f t="shared" si="0"/>
        <v>472</v>
      </c>
      <c r="J22" s="97">
        <v>2</v>
      </c>
      <c r="K22" s="78" t="s">
        <v>18</v>
      </c>
      <c r="L22" s="79" t="s">
        <v>138</v>
      </c>
      <c r="M22" s="100">
        <v>8</v>
      </c>
      <c r="N22" s="100">
        <v>210</v>
      </c>
      <c r="O22" s="100">
        <v>5</v>
      </c>
      <c r="P22" s="100">
        <v>410</v>
      </c>
      <c r="Q22" s="99">
        <f t="shared" si="1"/>
        <v>620</v>
      </c>
      <c r="S22" s="97">
        <v>2</v>
      </c>
      <c r="T22" s="80" t="s">
        <v>213</v>
      </c>
      <c r="U22" s="80" t="s">
        <v>182</v>
      </c>
      <c r="V22" s="100">
        <v>9</v>
      </c>
      <c r="W22" s="100">
        <v>168</v>
      </c>
      <c r="X22" s="100">
        <v>8</v>
      </c>
      <c r="Y22" s="100">
        <v>210</v>
      </c>
      <c r="Z22" s="99">
        <f t="shared" si="2"/>
        <v>378</v>
      </c>
      <c r="AD22"/>
    </row>
    <row r="23" spans="1:30" s="23" customFormat="1" ht="12.75">
      <c r="A23" s="97">
        <v>3</v>
      </c>
      <c r="B23" s="78" t="s">
        <v>126</v>
      </c>
      <c r="C23" s="79" t="s">
        <v>87</v>
      </c>
      <c r="D23" s="98">
        <v>18</v>
      </c>
      <c r="E23" s="98">
        <v>27</v>
      </c>
      <c r="F23" s="98">
        <v>15</v>
      </c>
      <c r="G23" s="98">
        <v>44</v>
      </c>
      <c r="H23" s="99">
        <f t="shared" si="0"/>
        <v>71</v>
      </c>
      <c r="J23" s="97">
        <v>3</v>
      </c>
      <c r="K23" s="78" t="s">
        <v>140</v>
      </c>
      <c r="L23" s="79" t="s">
        <v>27</v>
      </c>
      <c r="M23" s="100">
        <v>5</v>
      </c>
      <c r="N23" s="100">
        <v>410</v>
      </c>
      <c r="O23" s="100">
        <v>9</v>
      </c>
      <c r="P23" s="100">
        <v>168</v>
      </c>
      <c r="Q23" s="99">
        <f t="shared" si="1"/>
        <v>578</v>
      </c>
      <c r="S23" s="97">
        <v>3</v>
      </c>
      <c r="T23" s="80" t="s">
        <v>216</v>
      </c>
      <c r="U23" s="80" t="s">
        <v>5</v>
      </c>
      <c r="V23" s="100">
        <v>12</v>
      </c>
      <c r="W23" s="100">
        <v>86</v>
      </c>
      <c r="X23" s="100">
        <v>7</v>
      </c>
      <c r="Y23" s="100">
        <v>262</v>
      </c>
      <c r="Z23" s="99">
        <f t="shared" si="2"/>
        <v>348</v>
      </c>
      <c r="AD23"/>
    </row>
    <row r="24" spans="1:30" s="23" customFormat="1" ht="12.75">
      <c r="A24" s="97">
        <v>4</v>
      </c>
      <c r="B24" s="78" t="s">
        <v>127</v>
      </c>
      <c r="C24" s="79" t="s">
        <v>98</v>
      </c>
      <c r="D24" s="98">
        <v>20</v>
      </c>
      <c r="E24" s="98">
        <v>25</v>
      </c>
      <c r="F24" s="98">
        <v>18</v>
      </c>
      <c r="G24" s="98">
        <v>27</v>
      </c>
      <c r="H24" s="99">
        <f t="shared" si="0"/>
        <v>52</v>
      </c>
      <c r="J24" s="97">
        <v>4</v>
      </c>
      <c r="K24" s="78" t="s">
        <v>144</v>
      </c>
      <c r="L24" s="79" t="s">
        <v>134</v>
      </c>
      <c r="M24" s="100">
        <v>13</v>
      </c>
      <c r="N24" s="100">
        <v>69</v>
      </c>
      <c r="O24" s="100">
        <v>8</v>
      </c>
      <c r="P24" s="100">
        <v>210</v>
      </c>
      <c r="Q24" s="99">
        <f t="shared" si="1"/>
        <v>279</v>
      </c>
      <c r="S24" s="97">
        <v>4</v>
      </c>
      <c r="T24" s="80" t="s">
        <v>214</v>
      </c>
      <c r="U24" s="80" t="s">
        <v>182</v>
      </c>
      <c r="V24" s="100">
        <v>10</v>
      </c>
      <c r="W24" s="100">
        <v>134</v>
      </c>
      <c r="X24" s="100">
        <v>9</v>
      </c>
      <c r="Y24" s="100">
        <v>168</v>
      </c>
      <c r="Z24" s="99">
        <f t="shared" si="2"/>
        <v>302</v>
      </c>
      <c r="AD24"/>
    </row>
    <row r="25" spans="1:30" s="23" customFormat="1" ht="12.75">
      <c r="A25" s="97">
        <v>5</v>
      </c>
      <c r="B25" s="78" t="s">
        <v>57</v>
      </c>
      <c r="C25" s="79" t="s">
        <v>85</v>
      </c>
      <c r="D25" s="98">
        <v>25</v>
      </c>
      <c r="E25" s="98">
        <v>20</v>
      </c>
      <c r="F25" s="98">
        <v>22</v>
      </c>
      <c r="G25" s="98">
        <v>23</v>
      </c>
      <c r="H25" s="99">
        <f t="shared" si="0"/>
        <v>43</v>
      </c>
      <c r="J25" s="97">
        <v>5</v>
      </c>
      <c r="K25" s="78" t="s">
        <v>143</v>
      </c>
      <c r="L25" s="79" t="s">
        <v>27</v>
      </c>
      <c r="M25" s="100">
        <v>11</v>
      </c>
      <c r="N25" s="100">
        <v>107</v>
      </c>
      <c r="O25" s="100">
        <v>11</v>
      </c>
      <c r="P25" s="100">
        <v>107</v>
      </c>
      <c r="Q25" s="99">
        <f t="shared" si="1"/>
        <v>214</v>
      </c>
      <c r="S25" s="97">
        <v>5</v>
      </c>
      <c r="T25" s="78" t="s">
        <v>212</v>
      </c>
      <c r="U25" s="79" t="s">
        <v>190</v>
      </c>
      <c r="V25" s="100">
        <v>8</v>
      </c>
      <c r="W25" s="100">
        <v>210</v>
      </c>
      <c r="X25" s="100"/>
      <c r="Y25" s="100"/>
      <c r="Z25" s="99">
        <f t="shared" si="2"/>
        <v>210</v>
      </c>
      <c r="AD25"/>
    </row>
    <row r="26" spans="1:30" s="23" customFormat="1" ht="12.75">
      <c r="A26" s="97">
        <v>6</v>
      </c>
      <c r="B26" s="78" t="s">
        <v>39</v>
      </c>
      <c r="C26" s="79" t="s">
        <v>89</v>
      </c>
      <c r="D26" s="98">
        <v>28</v>
      </c>
      <c r="E26" s="98">
        <v>17</v>
      </c>
      <c r="F26" s="98">
        <v>19</v>
      </c>
      <c r="G26" s="98">
        <v>26</v>
      </c>
      <c r="H26" s="99">
        <f t="shared" si="0"/>
        <v>43</v>
      </c>
      <c r="J26" s="97">
        <v>6</v>
      </c>
      <c r="K26" s="78" t="s">
        <v>49</v>
      </c>
      <c r="L26" s="79" t="s">
        <v>27</v>
      </c>
      <c r="M26" s="100">
        <v>12</v>
      </c>
      <c r="N26" s="100">
        <v>86</v>
      </c>
      <c r="O26" s="100">
        <v>18</v>
      </c>
      <c r="P26" s="100">
        <v>27</v>
      </c>
      <c r="Q26" s="99">
        <f t="shared" si="1"/>
        <v>113</v>
      </c>
      <c r="S26" s="97">
        <v>6</v>
      </c>
      <c r="T26" s="80" t="s">
        <v>219</v>
      </c>
      <c r="U26" s="80" t="s">
        <v>184</v>
      </c>
      <c r="V26" s="100">
        <v>13</v>
      </c>
      <c r="W26" s="100">
        <v>69</v>
      </c>
      <c r="X26" s="100">
        <v>10</v>
      </c>
      <c r="Y26" s="100">
        <v>134</v>
      </c>
      <c r="Z26" s="99">
        <f t="shared" si="2"/>
        <v>203</v>
      </c>
      <c r="AD26"/>
    </row>
    <row r="27" spans="1:30" s="23" customFormat="1" ht="12.75">
      <c r="A27" s="97">
        <v>7</v>
      </c>
      <c r="B27" s="78" t="s">
        <v>133</v>
      </c>
      <c r="C27" s="79" t="s">
        <v>82</v>
      </c>
      <c r="D27" s="98">
        <v>30</v>
      </c>
      <c r="E27" s="98">
        <v>15</v>
      </c>
      <c r="F27" s="98">
        <v>23</v>
      </c>
      <c r="G27" s="98">
        <v>22</v>
      </c>
      <c r="H27" s="99">
        <f t="shared" si="0"/>
        <v>37</v>
      </c>
      <c r="J27" s="97">
        <v>7</v>
      </c>
      <c r="K27" s="78" t="s">
        <v>146</v>
      </c>
      <c r="L27" s="79" t="s">
        <v>136</v>
      </c>
      <c r="M27" s="100">
        <v>15</v>
      </c>
      <c r="N27" s="100">
        <v>44</v>
      </c>
      <c r="O27" s="100">
        <v>29</v>
      </c>
      <c r="P27" s="100">
        <v>16</v>
      </c>
      <c r="Q27" s="99">
        <f t="shared" si="1"/>
        <v>60</v>
      </c>
      <c r="S27" s="97">
        <v>7</v>
      </c>
      <c r="T27" s="101" t="s">
        <v>217</v>
      </c>
      <c r="U27" s="101" t="s">
        <v>190</v>
      </c>
      <c r="V27" s="100">
        <v>14</v>
      </c>
      <c r="W27" s="100">
        <v>55</v>
      </c>
      <c r="X27" s="100">
        <v>12</v>
      </c>
      <c r="Y27" s="100">
        <v>86</v>
      </c>
      <c r="Z27" s="99">
        <f t="shared" si="2"/>
        <v>141</v>
      </c>
      <c r="AD27"/>
    </row>
    <row r="28" spans="1:30" s="23" customFormat="1" ht="12.75">
      <c r="A28" s="97">
        <v>8</v>
      </c>
      <c r="B28" s="78" t="s">
        <v>228</v>
      </c>
      <c r="C28" s="79" t="s">
        <v>91</v>
      </c>
      <c r="D28" s="98"/>
      <c r="E28" s="98"/>
      <c r="F28" s="98">
        <v>24</v>
      </c>
      <c r="G28" s="98">
        <v>21</v>
      </c>
      <c r="H28" s="99">
        <f t="shared" si="0"/>
        <v>21</v>
      </c>
      <c r="J28" s="97">
        <v>8</v>
      </c>
      <c r="K28" s="78" t="s">
        <v>52</v>
      </c>
      <c r="L28" s="79" t="s">
        <v>27</v>
      </c>
      <c r="M28" s="100">
        <v>30</v>
      </c>
      <c r="N28" s="100">
        <v>15</v>
      </c>
      <c r="O28" s="100">
        <v>15</v>
      </c>
      <c r="P28" s="100">
        <v>44</v>
      </c>
      <c r="Q28" s="99">
        <f t="shared" si="1"/>
        <v>59</v>
      </c>
      <c r="S28" s="97">
        <v>8</v>
      </c>
      <c r="T28" s="102" t="s">
        <v>221</v>
      </c>
      <c r="U28" s="103" t="s">
        <v>190</v>
      </c>
      <c r="V28" s="100"/>
      <c r="W28" s="100"/>
      <c r="X28" s="100">
        <v>11</v>
      </c>
      <c r="Y28" s="100">
        <v>107</v>
      </c>
      <c r="Z28" s="99">
        <f t="shared" si="2"/>
        <v>107</v>
      </c>
      <c r="AD28"/>
    </row>
    <row r="29" spans="1:30" s="23" customFormat="1" ht="12.75">
      <c r="A29" s="17">
        <v>9</v>
      </c>
      <c r="B29" s="13" t="s">
        <v>131</v>
      </c>
      <c r="C29" s="14" t="s">
        <v>85</v>
      </c>
      <c r="D29" s="98">
        <v>27</v>
      </c>
      <c r="E29" s="98">
        <v>18</v>
      </c>
      <c r="F29" s="98"/>
      <c r="G29" s="98"/>
      <c r="H29" s="12">
        <f t="shared" si="0"/>
        <v>18</v>
      </c>
      <c r="J29" s="97">
        <v>9</v>
      </c>
      <c r="K29" s="78" t="s">
        <v>147</v>
      </c>
      <c r="L29" s="79" t="s">
        <v>148</v>
      </c>
      <c r="M29" s="100">
        <v>17</v>
      </c>
      <c r="N29" s="100">
        <v>28</v>
      </c>
      <c r="O29" s="100">
        <v>20</v>
      </c>
      <c r="P29" s="100">
        <v>25</v>
      </c>
      <c r="Q29" s="99">
        <f t="shared" si="1"/>
        <v>53</v>
      </c>
      <c r="S29" s="97">
        <v>9</v>
      </c>
      <c r="T29" s="101" t="s">
        <v>215</v>
      </c>
      <c r="U29" s="101" t="s">
        <v>184</v>
      </c>
      <c r="V29" s="100">
        <v>11</v>
      </c>
      <c r="W29" s="100">
        <v>107</v>
      </c>
      <c r="X29" s="100"/>
      <c r="Y29" s="100"/>
      <c r="Z29" s="99">
        <f t="shared" si="2"/>
        <v>107</v>
      </c>
      <c r="AD29"/>
    </row>
    <row r="30" spans="10:30" s="23" customFormat="1" ht="12.75">
      <c r="J30" s="97">
        <v>10</v>
      </c>
      <c r="K30" s="78" t="s">
        <v>51</v>
      </c>
      <c r="L30" s="79" t="s">
        <v>27</v>
      </c>
      <c r="M30" s="100">
        <v>18</v>
      </c>
      <c r="N30" s="100">
        <v>27</v>
      </c>
      <c r="O30" s="100">
        <v>19</v>
      </c>
      <c r="P30" s="100">
        <v>26</v>
      </c>
      <c r="Q30" s="99">
        <f t="shared" si="1"/>
        <v>53</v>
      </c>
      <c r="S30" s="17">
        <v>10</v>
      </c>
      <c r="T30" s="34" t="s">
        <v>218</v>
      </c>
      <c r="U30" s="34" t="s">
        <v>190</v>
      </c>
      <c r="V30" s="100">
        <v>15</v>
      </c>
      <c r="W30" s="100">
        <v>44</v>
      </c>
      <c r="X30" s="100"/>
      <c r="Y30" s="100"/>
      <c r="Z30" s="12">
        <f t="shared" si="2"/>
        <v>44</v>
      </c>
      <c r="AD30"/>
    </row>
    <row r="31" spans="10:30" s="23" customFormat="1" ht="12.75">
      <c r="J31" s="97">
        <v>11</v>
      </c>
      <c r="K31" s="78" t="s">
        <v>150</v>
      </c>
      <c r="L31" s="79" t="s">
        <v>27</v>
      </c>
      <c r="M31" s="100">
        <v>23</v>
      </c>
      <c r="N31" s="100">
        <v>22</v>
      </c>
      <c r="O31" s="100">
        <v>17</v>
      </c>
      <c r="P31" s="100">
        <v>28</v>
      </c>
      <c r="Q31" s="99">
        <f t="shared" si="1"/>
        <v>50</v>
      </c>
      <c r="W31" s="33"/>
      <c r="AD31"/>
    </row>
    <row r="32" spans="10:30" s="23" customFormat="1" ht="12.75">
      <c r="J32" s="97">
        <v>12</v>
      </c>
      <c r="K32" s="78" t="s">
        <v>149</v>
      </c>
      <c r="L32" s="79" t="s">
        <v>134</v>
      </c>
      <c r="M32" s="100">
        <v>20</v>
      </c>
      <c r="N32" s="100">
        <v>25</v>
      </c>
      <c r="O32" s="100">
        <v>25</v>
      </c>
      <c r="P32" s="100">
        <v>20</v>
      </c>
      <c r="Q32" s="99">
        <f t="shared" si="1"/>
        <v>45</v>
      </c>
      <c r="W32" s="33"/>
      <c r="AD32"/>
    </row>
    <row r="33" spans="10:30" s="23" customFormat="1" ht="12.75">
      <c r="J33" s="97">
        <v>13</v>
      </c>
      <c r="K33" s="78" t="s">
        <v>16</v>
      </c>
      <c r="L33" s="79" t="s">
        <v>138</v>
      </c>
      <c r="M33" s="100">
        <v>21</v>
      </c>
      <c r="N33" s="100">
        <v>24</v>
      </c>
      <c r="O33" s="100">
        <v>24</v>
      </c>
      <c r="P33" s="100">
        <v>21</v>
      </c>
      <c r="Q33" s="99">
        <f t="shared" si="1"/>
        <v>45</v>
      </c>
      <c r="W33" s="33"/>
      <c r="AD33"/>
    </row>
    <row r="34" spans="10:30" s="23" customFormat="1" ht="12.75">
      <c r="J34" s="97">
        <v>14</v>
      </c>
      <c r="K34" s="78" t="s">
        <v>151</v>
      </c>
      <c r="L34" s="79" t="s">
        <v>27</v>
      </c>
      <c r="M34" s="100">
        <v>25</v>
      </c>
      <c r="N34" s="100">
        <v>20</v>
      </c>
      <c r="O34" s="100">
        <v>21</v>
      </c>
      <c r="P34" s="100">
        <v>24</v>
      </c>
      <c r="Q34" s="99">
        <f t="shared" si="1"/>
        <v>44</v>
      </c>
      <c r="W34" s="33"/>
      <c r="AD34"/>
    </row>
    <row r="35" spans="10:30" s="23" customFormat="1" ht="12.75">
      <c r="J35" s="97">
        <v>15</v>
      </c>
      <c r="K35" s="78" t="s">
        <v>53</v>
      </c>
      <c r="L35" s="79" t="s">
        <v>27</v>
      </c>
      <c r="M35" s="100">
        <v>24</v>
      </c>
      <c r="N35" s="100">
        <v>21</v>
      </c>
      <c r="O35" s="100">
        <v>23</v>
      </c>
      <c r="P35" s="100">
        <v>22</v>
      </c>
      <c r="Q35" s="99">
        <f t="shared" si="1"/>
        <v>43</v>
      </c>
      <c r="W35" s="33"/>
      <c r="AD35"/>
    </row>
    <row r="36" spans="10:30" s="23" customFormat="1" ht="12.75">
      <c r="J36" s="97">
        <v>16</v>
      </c>
      <c r="K36" s="78" t="s">
        <v>54</v>
      </c>
      <c r="L36" s="79" t="s">
        <v>27</v>
      </c>
      <c r="M36" s="100">
        <v>22</v>
      </c>
      <c r="N36" s="100">
        <v>23</v>
      </c>
      <c r="O36" s="100">
        <v>28</v>
      </c>
      <c r="P36" s="100">
        <v>17</v>
      </c>
      <c r="Q36" s="99">
        <f t="shared" si="1"/>
        <v>40</v>
      </c>
      <c r="W36" s="33"/>
      <c r="AD36"/>
    </row>
    <row r="37" spans="10:30" s="23" customFormat="1" ht="12.75">
      <c r="J37" s="97">
        <v>17</v>
      </c>
      <c r="K37" s="78" t="s">
        <v>38</v>
      </c>
      <c r="L37" s="79" t="s">
        <v>134</v>
      </c>
      <c r="M37" s="100">
        <v>26</v>
      </c>
      <c r="N37" s="100">
        <v>19</v>
      </c>
      <c r="O37" s="100">
        <v>26</v>
      </c>
      <c r="P37" s="100">
        <v>19</v>
      </c>
      <c r="Q37" s="99">
        <f t="shared" si="1"/>
        <v>38</v>
      </c>
      <c r="W37" s="33"/>
      <c r="AD37"/>
    </row>
    <row r="38" spans="10:30" s="23" customFormat="1" ht="12.75">
      <c r="J38" s="97">
        <v>18</v>
      </c>
      <c r="K38" s="78" t="s">
        <v>153</v>
      </c>
      <c r="L38" s="79" t="s">
        <v>138</v>
      </c>
      <c r="M38" s="100">
        <v>28</v>
      </c>
      <c r="N38" s="100">
        <v>17</v>
      </c>
      <c r="O38" s="100">
        <v>27</v>
      </c>
      <c r="P38" s="100">
        <v>18</v>
      </c>
      <c r="Q38" s="99">
        <f t="shared" si="1"/>
        <v>35</v>
      </c>
      <c r="W38" s="33"/>
      <c r="AD38"/>
    </row>
    <row r="39" spans="10:30" s="23" customFormat="1" ht="12.75">
      <c r="J39" s="97">
        <v>19</v>
      </c>
      <c r="K39" s="78" t="s">
        <v>155</v>
      </c>
      <c r="L39" s="79" t="s">
        <v>27</v>
      </c>
      <c r="M39" s="100">
        <v>31</v>
      </c>
      <c r="N39" s="100">
        <v>14</v>
      </c>
      <c r="O39" s="100">
        <v>31</v>
      </c>
      <c r="P39" s="100">
        <v>14</v>
      </c>
      <c r="Q39" s="99">
        <f t="shared" si="1"/>
        <v>28</v>
      </c>
      <c r="W39" s="33"/>
      <c r="AD39"/>
    </row>
    <row r="40" spans="10:30" s="23" customFormat="1" ht="12.75">
      <c r="J40" s="97">
        <v>20</v>
      </c>
      <c r="K40" s="80" t="s">
        <v>227</v>
      </c>
      <c r="L40" s="80" t="s">
        <v>40</v>
      </c>
      <c r="M40" s="100"/>
      <c r="N40" s="100"/>
      <c r="O40" s="100">
        <v>22</v>
      </c>
      <c r="P40" s="100">
        <v>23</v>
      </c>
      <c r="Q40" s="99">
        <f t="shared" si="1"/>
        <v>23</v>
      </c>
      <c r="W40" s="33"/>
      <c r="AD40"/>
    </row>
    <row r="41" spans="10:30" s="23" customFormat="1" ht="12.75">
      <c r="J41" s="97">
        <v>21</v>
      </c>
      <c r="K41" s="80" t="s">
        <v>55</v>
      </c>
      <c r="L41" s="80" t="s">
        <v>44</v>
      </c>
      <c r="M41" s="100"/>
      <c r="N41" s="100"/>
      <c r="O41" s="100">
        <v>32</v>
      </c>
      <c r="P41" s="100">
        <v>13</v>
      </c>
      <c r="Q41" s="99">
        <f t="shared" si="1"/>
        <v>13</v>
      </c>
      <c r="W41" s="33"/>
      <c r="AD41"/>
    </row>
    <row r="42" spans="10:30" s="23" customFormat="1" ht="12.75">
      <c r="J42" s="97">
        <v>22</v>
      </c>
      <c r="K42" s="78" t="s">
        <v>156</v>
      </c>
      <c r="L42" s="79" t="s">
        <v>157</v>
      </c>
      <c r="M42" s="100">
        <v>32</v>
      </c>
      <c r="N42" s="100">
        <v>13</v>
      </c>
      <c r="O42" s="100"/>
      <c r="P42" s="100"/>
      <c r="Q42" s="99">
        <f t="shared" si="1"/>
        <v>13</v>
      </c>
      <c r="W42" s="33"/>
      <c r="AD42"/>
    </row>
    <row r="43" spans="1:30" s="30" customFormat="1" ht="12.75">
      <c r="A43" s="23"/>
      <c r="B43" s="23"/>
      <c r="C43" s="23"/>
      <c r="D43" s="23"/>
      <c r="E43" s="23"/>
      <c r="F43" s="23"/>
      <c r="G43" s="23"/>
      <c r="H43" s="23"/>
      <c r="I43" s="23"/>
      <c r="J43" s="97">
        <v>23</v>
      </c>
      <c r="K43" s="80" t="s">
        <v>14</v>
      </c>
      <c r="L43" s="80" t="s">
        <v>138</v>
      </c>
      <c r="M43" s="100"/>
      <c r="N43" s="100"/>
      <c r="O43" s="100">
        <v>33</v>
      </c>
      <c r="P43" s="100">
        <v>12</v>
      </c>
      <c r="Q43" s="99">
        <f t="shared" si="1"/>
        <v>12</v>
      </c>
      <c r="R43" s="23"/>
      <c r="S43" s="23"/>
      <c r="T43" s="23"/>
      <c r="U43" s="23"/>
      <c r="V43" s="23"/>
      <c r="W43" s="33"/>
      <c r="X43" s="23"/>
      <c r="Y43" s="23"/>
      <c r="Z43" s="23"/>
      <c r="AA43" s="23"/>
      <c r="AD43"/>
    </row>
    <row r="44" spans="10:30" s="23" customFormat="1" ht="12.75">
      <c r="J44" s="17">
        <v>24</v>
      </c>
      <c r="K44" s="13" t="s">
        <v>158</v>
      </c>
      <c r="L44" s="14" t="s">
        <v>27</v>
      </c>
      <c r="M44" s="100">
        <v>33</v>
      </c>
      <c r="N44" s="100">
        <v>12</v>
      </c>
      <c r="O44" s="100">
        <v>0</v>
      </c>
      <c r="P44" s="100">
        <v>0</v>
      </c>
      <c r="Q44" s="12">
        <f t="shared" si="1"/>
        <v>12</v>
      </c>
      <c r="W44" s="33"/>
      <c r="AD44"/>
    </row>
    <row r="45" spans="9:27" ht="12.75">
      <c r="I45" s="23"/>
      <c r="R45" s="23"/>
      <c r="S45" s="23"/>
      <c r="T45" s="23"/>
      <c r="U45" s="23"/>
      <c r="V45" s="23"/>
      <c r="W45" s="33"/>
      <c r="X45" s="23"/>
      <c r="Y45" s="23"/>
      <c r="Z45" s="23"/>
      <c r="AA45" s="23"/>
    </row>
    <row r="46" spans="2:27" ht="13.5">
      <c r="B46" s="63" t="s">
        <v>278</v>
      </c>
      <c r="I46" s="23"/>
      <c r="R46" s="23"/>
      <c r="S46" s="23"/>
      <c r="T46" s="23"/>
      <c r="U46" s="23"/>
      <c r="V46" s="23"/>
      <c r="W46" s="33"/>
      <c r="X46" s="23"/>
      <c r="Y46" s="23"/>
      <c r="Z46" s="23"/>
      <c r="AA46" s="23"/>
    </row>
    <row r="47" spans="9:27" ht="12.75">
      <c r="I47" s="23"/>
      <c r="R47" s="23"/>
      <c r="AA47" s="23"/>
    </row>
    <row r="48" spans="1:18" ht="12.75">
      <c r="A48" s="57">
        <v>1</v>
      </c>
      <c r="B48" s="36" t="s">
        <v>121</v>
      </c>
      <c r="C48" s="39" t="s">
        <v>82</v>
      </c>
      <c r="D48" s="58">
        <v>7</v>
      </c>
      <c r="E48" s="59">
        <v>262</v>
      </c>
      <c r="F48" s="59">
        <v>1</v>
      </c>
      <c r="G48" s="59">
        <v>1000</v>
      </c>
      <c r="H48" s="60">
        <v>1262</v>
      </c>
      <c r="R48" s="23"/>
    </row>
    <row r="49" spans="1:18" ht="12.75">
      <c r="A49" s="57">
        <v>4</v>
      </c>
      <c r="B49" s="36" t="s">
        <v>25</v>
      </c>
      <c r="C49" s="39" t="s">
        <v>82</v>
      </c>
      <c r="D49" s="58">
        <v>2</v>
      </c>
      <c r="E49" s="59">
        <v>800</v>
      </c>
      <c r="F49" s="59"/>
      <c r="G49" s="59"/>
      <c r="H49" s="60">
        <v>800</v>
      </c>
      <c r="R49" s="23"/>
    </row>
    <row r="50" spans="1:18" ht="12.75">
      <c r="A50" s="57">
        <v>5</v>
      </c>
      <c r="B50" s="36" t="s">
        <v>120</v>
      </c>
      <c r="C50" s="39" t="s">
        <v>82</v>
      </c>
      <c r="D50" s="58">
        <v>4</v>
      </c>
      <c r="E50" s="59">
        <v>512</v>
      </c>
      <c r="F50" s="59">
        <v>9</v>
      </c>
      <c r="G50" s="59">
        <v>168</v>
      </c>
      <c r="H50" s="60">
        <v>680</v>
      </c>
      <c r="J50" s="57">
        <v>1</v>
      </c>
      <c r="K50" s="36" t="s">
        <v>135</v>
      </c>
      <c r="L50" s="39" t="s">
        <v>136</v>
      </c>
      <c r="M50" s="42">
        <v>2</v>
      </c>
      <c r="N50" s="42">
        <v>800</v>
      </c>
      <c r="O50" s="61">
        <v>1</v>
      </c>
      <c r="P50" s="61">
        <v>1000</v>
      </c>
      <c r="Q50" s="60">
        <v>1800</v>
      </c>
      <c r="R50" s="23"/>
    </row>
    <row r="51" spans="1:17" ht="12.75">
      <c r="A51" s="57">
        <v>7</v>
      </c>
      <c r="B51" s="36" t="s">
        <v>35</v>
      </c>
      <c r="C51" s="39" t="s">
        <v>89</v>
      </c>
      <c r="D51" s="58">
        <v>6</v>
      </c>
      <c r="E51" s="59">
        <v>328</v>
      </c>
      <c r="F51" s="59">
        <v>6</v>
      </c>
      <c r="G51" s="59">
        <v>328</v>
      </c>
      <c r="H51" s="60">
        <v>656</v>
      </c>
      <c r="J51" s="57">
        <v>3</v>
      </c>
      <c r="K51" s="36" t="s">
        <v>139</v>
      </c>
      <c r="L51" s="39" t="s">
        <v>136</v>
      </c>
      <c r="M51" s="42">
        <v>4</v>
      </c>
      <c r="N51" s="42">
        <v>512</v>
      </c>
      <c r="O51" s="61">
        <v>4</v>
      </c>
      <c r="P51" s="61">
        <v>512</v>
      </c>
      <c r="Q51" s="60">
        <v>1024</v>
      </c>
    </row>
    <row r="52" spans="1:17" ht="12.75">
      <c r="A52" s="57">
        <v>10</v>
      </c>
      <c r="B52" s="36" t="s">
        <v>6</v>
      </c>
      <c r="C52" s="39" t="s">
        <v>82</v>
      </c>
      <c r="D52" s="58">
        <v>9</v>
      </c>
      <c r="E52" s="59">
        <v>168</v>
      </c>
      <c r="F52" s="59">
        <v>5</v>
      </c>
      <c r="G52" s="59">
        <v>410</v>
      </c>
      <c r="H52" s="60">
        <v>578</v>
      </c>
      <c r="J52" s="57">
        <v>5</v>
      </c>
      <c r="K52" s="36" t="s">
        <v>145</v>
      </c>
      <c r="L52" s="39" t="s">
        <v>27</v>
      </c>
      <c r="M52" s="42">
        <v>14</v>
      </c>
      <c r="N52" s="42">
        <v>55</v>
      </c>
      <c r="O52" s="61">
        <v>2</v>
      </c>
      <c r="P52" s="61">
        <v>800</v>
      </c>
      <c r="Q52" s="60">
        <v>855</v>
      </c>
    </row>
    <row r="53" spans="1:26" ht="12.75">
      <c r="A53" s="57">
        <v>11</v>
      </c>
      <c r="B53" s="36" t="s">
        <v>124</v>
      </c>
      <c r="C53" s="39" t="s">
        <v>89</v>
      </c>
      <c r="D53" s="58">
        <v>14</v>
      </c>
      <c r="E53" s="59">
        <v>55</v>
      </c>
      <c r="F53" s="59">
        <v>4</v>
      </c>
      <c r="G53" s="59">
        <v>512</v>
      </c>
      <c r="H53" s="60">
        <v>567</v>
      </c>
      <c r="J53" s="57">
        <v>11</v>
      </c>
      <c r="K53" s="36" t="s">
        <v>142</v>
      </c>
      <c r="L53" s="39" t="s">
        <v>138</v>
      </c>
      <c r="M53" s="42">
        <v>10</v>
      </c>
      <c r="N53" s="42">
        <v>134</v>
      </c>
      <c r="O53" s="61">
        <v>10</v>
      </c>
      <c r="P53" s="61">
        <v>134</v>
      </c>
      <c r="Q53" s="60">
        <v>268</v>
      </c>
      <c r="S53" s="57">
        <v>3</v>
      </c>
      <c r="T53" s="36" t="s">
        <v>220</v>
      </c>
      <c r="U53" s="39" t="s">
        <v>184</v>
      </c>
      <c r="V53" s="52"/>
      <c r="W53" s="53"/>
      <c r="X53" s="61">
        <v>1</v>
      </c>
      <c r="Y53" s="61">
        <v>1000</v>
      </c>
      <c r="Z53" s="60">
        <v>1000</v>
      </c>
    </row>
    <row r="54" spans="1:26" ht="12.75">
      <c r="A54" s="57">
        <v>14</v>
      </c>
      <c r="B54" s="36" t="s">
        <v>123</v>
      </c>
      <c r="C54" s="39" t="s">
        <v>87</v>
      </c>
      <c r="D54" s="58">
        <v>12</v>
      </c>
      <c r="E54" s="59">
        <v>86</v>
      </c>
      <c r="F54" s="59">
        <v>10</v>
      </c>
      <c r="G54" s="59">
        <v>134</v>
      </c>
      <c r="H54" s="60">
        <v>220</v>
      </c>
      <c r="J54" s="57">
        <v>12</v>
      </c>
      <c r="K54" s="36" t="s">
        <v>141</v>
      </c>
      <c r="L54" s="39" t="s">
        <v>27</v>
      </c>
      <c r="M54" s="42">
        <v>9</v>
      </c>
      <c r="N54" s="42">
        <v>168</v>
      </c>
      <c r="O54" s="61">
        <v>14</v>
      </c>
      <c r="P54" s="61">
        <v>55</v>
      </c>
      <c r="Q54" s="60">
        <v>223</v>
      </c>
      <c r="S54" s="57">
        <v>5</v>
      </c>
      <c r="T54" s="36" t="s">
        <v>26</v>
      </c>
      <c r="U54" s="39" t="s">
        <v>182</v>
      </c>
      <c r="V54" s="42">
        <v>7</v>
      </c>
      <c r="W54" s="54">
        <v>262</v>
      </c>
      <c r="X54" s="61">
        <v>4</v>
      </c>
      <c r="Y54" s="61">
        <v>512</v>
      </c>
      <c r="Z54" s="60">
        <v>774</v>
      </c>
    </row>
    <row r="55" spans="1:28" ht="12.75">
      <c r="A55" s="57">
        <v>16</v>
      </c>
      <c r="B55" s="36" t="s">
        <v>34</v>
      </c>
      <c r="C55" s="39" t="s">
        <v>82</v>
      </c>
      <c r="D55" s="58">
        <v>11</v>
      </c>
      <c r="E55" s="59">
        <v>107</v>
      </c>
      <c r="F55" s="59"/>
      <c r="G55" s="59"/>
      <c r="H55" s="60">
        <v>107</v>
      </c>
      <c r="I55" s="44"/>
      <c r="J55" s="57">
        <v>17</v>
      </c>
      <c r="K55" s="36" t="s">
        <v>50</v>
      </c>
      <c r="L55" s="39" t="s">
        <v>27</v>
      </c>
      <c r="M55" s="42">
        <v>19</v>
      </c>
      <c r="N55" s="42">
        <v>26</v>
      </c>
      <c r="O55" s="61">
        <v>16</v>
      </c>
      <c r="P55" s="61">
        <v>35</v>
      </c>
      <c r="Q55" s="60">
        <v>61</v>
      </c>
      <c r="R55" s="44"/>
      <c r="S55" s="57">
        <v>6</v>
      </c>
      <c r="T55" s="36" t="s">
        <v>61</v>
      </c>
      <c r="U55" s="39" t="s">
        <v>190</v>
      </c>
      <c r="V55" s="42">
        <v>6</v>
      </c>
      <c r="W55" s="54">
        <v>328</v>
      </c>
      <c r="X55" s="61">
        <v>5</v>
      </c>
      <c r="Y55" s="61">
        <v>410</v>
      </c>
      <c r="Z55" s="60">
        <v>738</v>
      </c>
      <c r="AA55" s="44"/>
      <c r="AB55" s="44"/>
    </row>
    <row r="56" spans="1:28" ht="12.75">
      <c r="A56" s="57">
        <v>17</v>
      </c>
      <c r="B56" s="36" t="s">
        <v>125</v>
      </c>
      <c r="C56" s="39" t="s">
        <v>87</v>
      </c>
      <c r="D56" s="58">
        <v>15</v>
      </c>
      <c r="E56" s="59">
        <v>44</v>
      </c>
      <c r="F56" s="59">
        <v>14</v>
      </c>
      <c r="G56" s="59">
        <v>55</v>
      </c>
      <c r="H56" s="60">
        <v>99</v>
      </c>
      <c r="I56" s="44"/>
      <c r="J56" s="57">
        <v>30</v>
      </c>
      <c r="K56" s="36" t="s">
        <v>152</v>
      </c>
      <c r="L56" s="39" t="s">
        <v>134</v>
      </c>
      <c r="M56" s="42">
        <v>27</v>
      </c>
      <c r="N56" s="42">
        <v>18</v>
      </c>
      <c r="O56" s="61">
        <v>30</v>
      </c>
      <c r="P56" s="61">
        <v>15</v>
      </c>
      <c r="Q56" s="60">
        <v>33</v>
      </c>
      <c r="R56" s="44"/>
      <c r="S56" s="57">
        <v>7</v>
      </c>
      <c r="T56" s="36" t="s">
        <v>15</v>
      </c>
      <c r="U56" s="39" t="s">
        <v>5</v>
      </c>
      <c r="V56" s="42">
        <v>5</v>
      </c>
      <c r="W56" s="54">
        <v>410</v>
      </c>
      <c r="X56" s="61">
        <v>6</v>
      </c>
      <c r="Y56" s="61">
        <v>328</v>
      </c>
      <c r="Z56" s="60">
        <v>738</v>
      </c>
      <c r="AA56" s="44"/>
      <c r="AB56" s="44"/>
    </row>
    <row r="57" spans="1:28" ht="12.75">
      <c r="A57" s="57">
        <v>18</v>
      </c>
      <c r="B57" s="36" t="s">
        <v>36</v>
      </c>
      <c r="C57" s="39" t="s">
        <v>87</v>
      </c>
      <c r="D57" s="58">
        <v>21</v>
      </c>
      <c r="E57" s="59">
        <v>24</v>
      </c>
      <c r="F57" s="59">
        <v>13</v>
      </c>
      <c r="G57" s="59">
        <v>69</v>
      </c>
      <c r="H57" s="60">
        <v>93</v>
      </c>
      <c r="I57" s="44"/>
      <c r="J57" s="44"/>
      <c r="K57" s="36"/>
      <c r="L57" s="44"/>
      <c r="M57" s="44"/>
      <c r="N57" s="44"/>
      <c r="O57" s="44"/>
      <c r="P57" s="44"/>
      <c r="Q57" s="44"/>
      <c r="R57" s="44"/>
      <c r="S57" s="57">
        <v>8</v>
      </c>
      <c r="T57" s="36" t="s">
        <v>60</v>
      </c>
      <c r="U57" s="39" t="s">
        <v>185</v>
      </c>
      <c r="V57" s="42">
        <v>3</v>
      </c>
      <c r="W57" s="54">
        <v>640</v>
      </c>
      <c r="X57" s="61"/>
      <c r="Y57" s="61"/>
      <c r="Z57" s="60">
        <v>640</v>
      </c>
      <c r="AA57" s="44"/>
      <c r="AB57" s="44"/>
    </row>
    <row r="58" spans="1:28" ht="12.75">
      <c r="A58" s="57">
        <v>21</v>
      </c>
      <c r="B58" s="36" t="s">
        <v>37</v>
      </c>
      <c r="C58" s="39" t="s">
        <v>82</v>
      </c>
      <c r="D58" s="58">
        <v>19</v>
      </c>
      <c r="E58" s="59">
        <v>26</v>
      </c>
      <c r="F58" s="59">
        <v>17</v>
      </c>
      <c r="G58" s="59">
        <v>28</v>
      </c>
      <c r="H58" s="60">
        <v>54</v>
      </c>
      <c r="I58" s="44"/>
      <c r="J58" s="44"/>
      <c r="K58" s="36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55"/>
      <c r="X58" s="44"/>
      <c r="Y58" s="44"/>
      <c r="Z58" s="44"/>
      <c r="AA58" s="44"/>
      <c r="AB58" s="44"/>
    </row>
    <row r="59" spans="1:28" ht="12.75">
      <c r="A59" s="57">
        <v>23</v>
      </c>
      <c r="B59" s="36" t="s">
        <v>130</v>
      </c>
      <c r="C59" s="39" t="s">
        <v>87</v>
      </c>
      <c r="D59" s="58">
        <v>24</v>
      </c>
      <c r="E59" s="59">
        <v>21</v>
      </c>
      <c r="F59" s="59">
        <v>20</v>
      </c>
      <c r="G59" s="59">
        <v>25</v>
      </c>
      <c r="H59" s="62">
        <v>46</v>
      </c>
      <c r="I59" s="44"/>
      <c r="J59" s="44"/>
      <c r="K59" s="36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55"/>
      <c r="X59" s="44"/>
      <c r="Y59" s="44"/>
      <c r="Z59" s="44"/>
      <c r="AA59" s="44"/>
      <c r="AB59" s="44"/>
    </row>
    <row r="60" spans="1:28" ht="12.75">
      <c r="A60" s="57">
        <v>26</v>
      </c>
      <c r="B60" s="36" t="s">
        <v>132</v>
      </c>
      <c r="C60" s="39" t="s">
        <v>82</v>
      </c>
      <c r="D60" s="58">
        <v>29</v>
      </c>
      <c r="E60" s="59">
        <v>16</v>
      </c>
      <c r="F60" s="59">
        <v>21</v>
      </c>
      <c r="G60" s="59">
        <v>24</v>
      </c>
      <c r="H60" s="60">
        <v>40</v>
      </c>
      <c r="I60" s="44"/>
      <c r="J60" s="44"/>
      <c r="K60" s="36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55"/>
      <c r="X60" s="44"/>
      <c r="Y60" s="44"/>
      <c r="Z60" s="44"/>
      <c r="AA60" s="44"/>
      <c r="AB60" s="44"/>
    </row>
    <row r="61" spans="1:28" ht="12.75">
      <c r="A61" s="57">
        <v>28</v>
      </c>
      <c r="B61" s="36" t="s">
        <v>129</v>
      </c>
      <c r="C61" s="39" t="s">
        <v>85</v>
      </c>
      <c r="D61" s="58">
        <v>23</v>
      </c>
      <c r="E61" s="59">
        <v>22</v>
      </c>
      <c r="F61" s="59"/>
      <c r="G61" s="59"/>
      <c r="H61" s="60">
        <v>22</v>
      </c>
      <c r="I61" s="44"/>
      <c r="J61" s="44"/>
      <c r="K61" s="36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55"/>
      <c r="X61" s="44"/>
      <c r="Y61" s="44"/>
      <c r="Z61" s="44"/>
      <c r="AA61" s="44"/>
      <c r="AB61" s="44"/>
    </row>
    <row r="62" spans="1:28" ht="12.75">
      <c r="A62" s="57">
        <v>30</v>
      </c>
      <c r="B62" s="36" t="s">
        <v>62</v>
      </c>
      <c r="C62" s="39" t="s">
        <v>89</v>
      </c>
      <c r="D62" s="58">
        <v>26</v>
      </c>
      <c r="E62" s="59">
        <v>19</v>
      </c>
      <c r="F62" s="59"/>
      <c r="G62" s="59"/>
      <c r="H62" s="60">
        <v>19</v>
      </c>
      <c r="I62" s="44"/>
      <c r="J62" s="44"/>
      <c r="K62" s="52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55"/>
      <c r="X62" s="44"/>
      <c r="Y62" s="44"/>
      <c r="Z62" s="44"/>
      <c r="AA62" s="44"/>
      <c r="AB62" s="44"/>
    </row>
    <row r="63" spans="1:28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52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55"/>
      <c r="X63" s="44"/>
      <c r="Y63" s="44"/>
      <c r="Z63" s="44"/>
      <c r="AA63" s="44"/>
      <c r="AB63" s="44"/>
    </row>
    <row r="64" spans="1:28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56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55"/>
      <c r="X64" s="44"/>
      <c r="Y64" s="44"/>
      <c r="Z64" s="44"/>
      <c r="AA64" s="44"/>
      <c r="AB64" s="44"/>
    </row>
    <row r="65" spans="9:28" ht="12.75"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55"/>
      <c r="X65" s="44"/>
      <c r="Y65" s="44"/>
      <c r="Z65" s="44"/>
      <c r="AA65" s="44"/>
      <c r="AB65" s="44"/>
    </row>
    <row r="66" spans="9:28" ht="12.75">
      <c r="I66" s="44"/>
      <c r="J66" s="44"/>
      <c r="K66" s="56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55"/>
      <c r="X66" s="44"/>
      <c r="Y66" s="44"/>
      <c r="Z66" s="44"/>
      <c r="AA66" s="44"/>
      <c r="AB66" s="44"/>
    </row>
    <row r="67" spans="9:28" ht="12.75">
      <c r="I67" s="44"/>
      <c r="R67" s="44"/>
      <c r="S67" s="44"/>
      <c r="T67" s="44"/>
      <c r="U67" s="44"/>
      <c r="V67" s="44"/>
      <c r="W67" s="55"/>
      <c r="X67" s="44"/>
      <c r="Y67" s="44"/>
      <c r="Z67" s="44"/>
      <c r="AA67" s="44"/>
      <c r="AB67" s="44"/>
    </row>
    <row r="68" spans="9:28" ht="12.75">
      <c r="I68" s="44"/>
      <c r="R68" s="44"/>
      <c r="S68" s="44"/>
      <c r="T68" s="44"/>
      <c r="U68" s="44"/>
      <c r="V68" s="44"/>
      <c r="W68" s="55"/>
      <c r="X68" s="44"/>
      <c r="Y68" s="44"/>
      <c r="Z68" s="44"/>
      <c r="AA68" s="44"/>
      <c r="AB68" s="44"/>
    </row>
    <row r="69" spans="9:28" ht="12.75">
      <c r="I69" s="44"/>
      <c r="R69" s="44"/>
      <c r="S69" s="44"/>
      <c r="T69" s="44"/>
      <c r="U69" s="44"/>
      <c r="V69" s="44"/>
      <c r="W69" s="55"/>
      <c r="X69" s="44"/>
      <c r="Y69" s="44"/>
      <c r="Z69" s="44"/>
      <c r="AA69" s="44"/>
      <c r="AB69" s="44"/>
    </row>
    <row r="70" spans="9:28" ht="12.75">
      <c r="I70" s="44"/>
      <c r="R70" s="44"/>
      <c r="AA70" s="44"/>
      <c r="AB70" s="44"/>
    </row>
    <row r="71" spans="9:28" ht="12.75">
      <c r="I71" s="44"/>
      <c r="R71" s="44"/>
      <c r="AA71" s="44"/>
      <c r="AB71" s="44"/>
    </row>
  </sheetData>
  <sheetProtection/>
  <mergeCells count="18">
    <mergeCell ref="A16:A19"/>
    <mergeCell ref="D16:H16"/>
    <mergeCell ref="D17:E17"/>
    <mergeCell ref="F17:G17"/>
    <mergeCell ref="D18:E18"/>
    <mergeCell ref="F18:G18"/>
    <mergeCell ref="J16:J19"/>
    <mergeCell ref="M16:Q16"/>
    <mergeCell ref="M17:N17"/>
    <mergeCell ref="O17:P17"/>
    <mergeCell ref="M18:N18"/>
    <mergeCell ref="O18:P18"/>
    <mergeCell ref="S16:S19"/>
    <mergeCell ref="V16:Z16"/>
    <mergeCell ref="V17:W17"/>
    <mergeCell ref="X17:Y17"/>
    <mergeCell ref="V18:W18"/>
    <mergeCell ref="X18:Y18"/>
  </mergeCells>
  <conditionalFormatting sqref="B25:B27 B29">
    <cfRule type="cellIs" priority="133" dxfId="14" operator="equal">
      <formula>"ЮНИОРЫ И ЮНИОРКИ"</formula>
    </cfRule>
    <cfRule type="cellIs" priority="135" dxfId="13" operator="equal">
      <formula>"ДЕТСКИЙ ВОЗРАСТ"</formula>
    </cfRule>
    <cfRule type="cellIs" priority="136" dxfId="12" operator="equal">
      <formula>"СТАРШИЙ ВОЗРАСТ"</formula>
    </cfRule>
    <cfRule type="cellIs" priority="137" dxfId="36" operator="equal">
      <formula>"СРЕДНИЙ ВОЗРАСТ"</formula>
    </cfRule>
  </conditionalFormatting>
  <conditionalFormatting sqref="B25:B27 B29">
    <cfRule type="cellIs" priority="134" dxfId="11" operator="equal">
      <formula>"МЛАДШИЙ ВОЗРАСТ"</formula>
    </cfRule>
  </conditionalFormatting>
  <conditionalFormatting sqref="B25:B27 B29">
    <cfRule type="cellIs" priority="132" dxfId="10" operator="equal">
      <formula>"МУЖЧИНЫ И ЖЕНЩИНЫ"</formula>
    </cfRule>
  </conditionalFormatting>
  <conditionalFormatting sqref="B23">
    <cfRule type="cellIs" priority="115" dxfId="14" operator="equal">
      <formula>"ЮНИОРЫ И ЮНИОРКИ"</formula>
    </cfRule>
    <cfRule type="cellIs" priority="117" dxfId="13" operator="equal">
      <formula>"ДЕТСКИЙ ВОЗРАСТ"</formula>
    </cfRule>
    <cfRule type="cellIs" priority="118" dxfId="12" operator="equal">
      <formula>"СТАРШИЙ ВОЗРАСТ"</formula>
    </cfRule>
    <cfRule type="cellIs" priority="119" dxfId="36" operator="equal">
      <formula>"СРЕДНИЙ ВОЗРАСТ"</formula>
    </cfRule>
  </conditionalFormatting>
  <conditionalFormatting sqref="B23">
    <cfRule type="cellIs" priority="116" dxfId="11" operator="equal">
      <formula>"МЛАДШИЙ ВОЗРАСТ"</formula>
    </cfRule>
  </conditionalFormatting>
  <conditionalFormatting sqref="B23">
    <cfRule type="cellIs" priority="114" dxfId="10" operator="equal">
      <formula>"МУЖЧИНЫ И ЖЕНЩИНЫ"</formula>
    </cfRule>
  </conditionalFormatting>
  <conditionalFormatting sqref="M21:P43 M44:O44">
    <cfRule type="cellIs" priority="35" dxfId="0" operator="equal">
      <formula>0</formula>
    </cfRule>
  </conditionalFormatting>
  <conditionalFormatting sqref="K100:K65536 K57:K92 K1:K49">
    <cfRule type="duplicateValues" priority="34" dxfId="1" stopIfTrue="1">
      <formula>AND(COUNTIF($K$100:$K$65536,K1)+COUNTIF($K$57:$K$92,K1)+COUNTIF($K$1:$K$49,K1)&gt;1,NOT(ISBLANK(K1)))</formula>
    </cfRule>
  </conditionalFormatting>
  <conditionalFormatting sqref="T58:T65536 T1:T52">
    <cfRule type="duplicateValues" priority="33" dxfId="1" stopIfTrue="1">
      <formula>AND(COUNTIF($T$58:$T$65536,T1)+COUNTIF($T$1:$T$52,T1)&gt;1,NOT(ISBLANK(T1)))</formula>
    </cfRule>
  </conditionalFormatting>
  <conditionalFormatting sqref="B80:B65536 B1:B45 B63:B64 B47">
    <cfRule type="duplicateValues" priority="32" dxfId="1" stopIfTrue="1">
      <formula>AND(COUNTIF($B$80:$B$65536,B1)+COUNTIF($B$1:$B$45,B1)+COUNTIF($B$63:$B$64,B1)+COUNTIF($B$47:$B$47,B1)&gt;1,NOT(ISBLANK(B1)))</formula>
    </cfRule>
  </conditionalFormatting>
  <conditionalFormatting sqref="T53:T57">
    <cfRule type="duplicateValues" priority="30" dxfId="1" stopIfTrue="1">
      <formula>AND(COUNTIF($T$53:$T$57,T53)&gt;1,NOT(ISBLANK(T53)))</formula>
    </cfRule>
  </conditionalFormatting>
  <conditionalFormatting sqref="M50:N56">
    <cfRule type="cellIs" priority="29" dxfId="0" operator="equal">
      <formula>0</formula>
    </cfRule>
  </conditionalFormatting>
  <conditionalFormatting sqref="K50:K56">
    <cfRule type="duplicateValues" priority="28" dxfId="1" stopIfTrue="1">
      <formula>AND(COUNTIF($K$50:$K$56,K50)&gt;1,NOT(ISBLANK(K50)))</formula>
    </cfRule>
  </conditionalFormatting>
  <conditionalFormatting sqref="B48:B62">
    <cfRule type="duplicateValues" priority="27" dxfId="1" stopIfTrue="1">
      <formula>AND(COUNTIF($B$48:$B$62,B48)&gt;1,NOT(ISBLANK(B48)))</formula>
    </cfRule>
  </conditionalFormatting>
  <conditionalFormatting sqref="B46">
    <cfRule type="duplicateValues" priority="2" dxfId="1" stopIfTrue="1">
      <formula>AND(COUNTIF($B$46:$B$46,B46)&gt;1,NOT(ISBLANK(B46)))</formula>
    </cfRule>
  </conditionalFormatting>
  <conditionalFormatting sqref="P44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2018-11-23T07:27:22Z</cp:lastPrinted>
  <dcterms:created xsi:type="dcterms:W3CDTF">1996-10-08T23:32:33Z</dcterms:created>
  <dcterms:modified xsi:type="dcterms:W3CDTF">2022-01-11T07:58:47Z</dcterms:modified>
  <cp:category/>
  <cp:version/>
  <cp:contentType/>
  <cp:contentStatus/>
</cp:coreProperties>
</file>