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tabRatio="693" activeTab="0"/>
  </bookViews>
  <sheets>
    <sheet name="Юн.ст" sheetId="1" r:id="rId1"/>
    <sheet name="Дев.ст" sheetId="2" r:id="rId2"/>
    <sheet name="Юн.ср" sheetId="3" r:id="rId3"/>
    <sheet name="Дев.ср" sheetId="4" r:id="rId4"/>
  </sheets>
  <externalReferences>
    <externalReference r:id="rId7"/>
    <externalReference r:id="rId8"/>
  </externalReferences>
  <definedNames>
    <definedName name="_xlfn.IFERROR" hidden="1">#NAME?</definedName>
    <definedName name="dev">#REF!</definedName>
    <definedName name="Dev_det">#REF!</definedName>
    <definedName name="Dev_st">#REF!</definedName>
    <definedName name="dev1">#REF!</definedName>
    <definedName name="dev2">#REF!</definedName>
    <definedName name="dev3">#REF!</definedName>
    <definedName name="dev4">#REF!</definedName>
    <definedName name="M10001r">#REF!</definedName>
    <definedName name="M10001u">#REF!</definedName>
    <definedName name="M10002r">#REF!</definedName>
    <definedName name="M10002u">#REF!</definedName>
    <definedName name="M10003r">#REF!</definedName>
    <definedName name="M10003u">#REF!</definedName>
    <definedName name="M1000KMS">#REF!</definedName>
    <definedName name="M1000MS">#REF!</definedName>
    <definedName name="M15001r">'[1]const'!$C$47</definedName>
    <definedName name="M15001u">#REF!</definedName>
    <definedName name="M15002r">'[1]const'!$C$48</definedName>
    <definedName name="M15003r">'[1]const'!$C$49</definedName>
    <definedName name="M1500KMS">'[1]const'!$C$46</definedName>
    <definedName name="M1500MS">'[1]const'!$C$45</definedName>
    <definedName name="M5001r">#REF!</definedName>
    <definedName name="M5001u">#REF!</definedName>
    <definedName name="M5002r">#REF!</definedName>
    <definedName name="M5002u">#REF!</definedName>
    <definedName name="M5003r">#REF!</definedName>
    <definedName name="M5003u">#REF!</definedName>
    <definedName name="M500KMS">#REF!</definedName>
    <definedName name="M500MS">#REF!</definedName>
    <definedName name="un">#REF!</definedName>
    <definedName name="Un_det">#REF!</definedName>
    <definedName name="Un_st">#REF!</definedName>
    <definedName name="un1">#REF!</definedName>
    <definedName name="un2">#REF!</definedName>
    <definedName name="un3">#REF!</definedName>
    <definedName name="un4">#REF!</definedName>
    <definedName name="W10001r">'[1]const'!$C$38</definedName>
    <definedName name="W10001u">'[1]const'!$C$41</definedName>
    <definedName name="W10002r">'[1]const'!$C$39</definedName>
    <definedName name="W10002u">#REF!</definedName>
    <definedName name="W10003r">'[1]const'!$C$40</definedName>
    <definedName name="W10003u">#REF!</definedName>
    <definedName name="W1000KMS">'[1]const'!$C$37</definedName>
    <definedName name="W1000MS">'[1]const'!$C$36</definedName>
    <definedName name="W15001r">'[1]const'!$C$24</definedName>
    <definedName name="W15001u">#REF!</definedName>
    <definedName name="W15002r">'[1]const'!$C$25</definedName>
    <definedName name="W15003r">'[1]const'!$C$26</definedName>
    <definedName name="W1500KMS">'[1]const'!$C$23</definedName>
    <definedName name="W1500MS">'[1]const'!$C$22</definedName>
    <definedName name="W5001r">'[1]const'!$C$30</definedName>
    <definedName name="W5001u">'[1]const'!$C$33</definedName>
    <definedName name="W5002r">'[1]const'!$C$31</definedName>
    <definedName name="W5002u">#REF!</definedName>
    <definedName name="W5003r">'[1]const'!$C$32</definedName>
    <definedName name="W5003u">#REF!</definedName>
    <definedName name="W500KMS">'[1]const'!$C$29</definedName>
    <definedName name="W500MS">'[1]const'!$C$28</definedName>
  </definedNames>
  <calcPr fullCalcOnLoad="1"/>
</workbook>
</file>

<file path=xl/sharedStrings.xml><?xml version="1.0" encoding="utf-8"?>
<sst xmlns="http://schemas.openxmlformats.org/spreadsheetml/2006/main" count="987" uniqueCount="450">
  <si>
    <t>Фамилия, имя</t>
  </si>
  <si>
    <t>Субъект РФ</t>
  </si>
  <si>
    <t>место</t>
  </si>
  <si>
    <t>итог</t>
  </si>
  <si>
    <t>очки</t>
  </si>
  <si>
    <t>Приморский край</t>
  </si>
  <si>
    <t>Краснодарский край</t>
  </si>
  <si>
    <t>Федякина Эвелина</t>
  </si>
  <si>
    <t>№ п.п.</t>
  </si>
  <si>
    <t xml:space="preserve">Межрегиональные соревнования </t>
  </si>
  <si>
    <t>1 этап (Смоленск)</t>
  </si>
  <si>
    <t>2 этап (Рыбинск)</t>
  </si>
  <si>
    <t>Рязанская область</t>
  </si>
  <si>
    <t>Янгаев Руслан</t>
  </si>
  <si>
    <t>Клюшников Максим</t>
  </si>
  <si>
    <t>Васенев Артем</t>
  </si>
  <si>
    <t xml:space="preserve">Свинцов Илья </t>
  </si>
  <si>
    <t>Барашков Никита</t>
  </si>
  <si>
    <t>Карманов Данил</t>
  </si>
  <si>
    <t>Телятников Никита</t>
  </si>
  <si>
    <t>Киреев Роман</t>
  </si>
  <si>
    <t>Яковлев Антон</t>
  </si>
  <si>
    <t>Заварцева Валерия</t>
  </si>
  <si>
    <t>Аймалетдинова Фаиля</t>
  </si>
  <si>
    <t>Поповская Анастасия</t>
  </si>
  <si>
    <t>Комкина Анастасия</t>
  </si>
  <si>
    <t>Бирюкова Ульяна</t>
  </si>
  <si>
    <t>Винокурова Анастасия</t>
  </si>
  <si>
    <t>Жеребцова Евгения</t>
  </si>
  <si>
    <t>Агеева Мария</t>
  </si>
  <si>
    <t>Чумбаева Виктория</t>
  </si>
  <si>
    <t>Карпенко Анастасия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</si>
  <si>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</si>
  <si>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</si>
  <si>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</si>
  <si>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</si>
  <si>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</si>
  <si>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</si>
  <si>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</si>
  <si>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</si>
  <si>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</si>
  <si>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</si>
  <si>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</si>
  <si>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35</t>
  </si>
  <si>
    <t>Елизарова Анастасия</t>
  </si>
  <si>
    <t>Гребнева Арина</t>
  </si>
  <si>
    <t>Кузнецова Анастасия</t>
  </si>
  <si>
    <t>Нестерова Валерия</t>
  </si>
  <si>
    <t>Ковтун Валерия</t>
  </si>
  <si>
    <t>Минаева Анна</t>
  </si>
  <si>
    <t>Гаврилов Илья</t>
  </si>
  <si>
    <t>Жоглев Матвей</t>
  </si>
  <si>
    <t>Царев Егор</t>
  </si>
  <si>
    <t>Трофимов Дмитрий</t>
  </si>
  <si>
    <t>Скворцов Иван</t>
  </si>
  <si>
    <t>Мартынов Сергей</t>
  </si>
  <si>
    <t>Абдрахимов Аскар</t>
  </si>
  <si>
    <t>Кобызев Валентин</t>
  </si>
  <si>
    <t>Омская обл.</t>
  </si>
  <si>
    <t>Кабиров Лим</t>
  </si>
  <si>
    <t>Свердловская обл.</t>
  </si>
  <si>
    <t>Моторин Егор</t>
  </si>
  <si>
    <t>Челябинская обл.</t>
  </si>
  <si>
    <t>Бодряга Иван</t>
  </si>
  <si>
    <t>Ростовцев Владислав</t>
  </si>
  <si>
    <t>Шайнуров Тагир</t>
  </si>
  <si>
    <t>ЯНАО</t>
  </si>
  <si>
    <t xml:space="preserve">Фундорко Иван </t>
  </si>
  <si>
    <t xml:space="preserve">Закоурцев Сергей </t>
  </si>
  <si>
    <t>Быховцев Илья</t>
  </si>
  <si>
    <t>Тулибаев Марат</t>
  </si>
  <si>
    <t xml:space="preserve">Торобеков Адилет </t>
  </si>
  <si>
    <t>Андреева Варвара</t>
  </si>
  <si>
    <t>Артамонова Анастасия</t>
  </si>
  <si>
    <t>Малышева Маргарита</t>
  </si>
  <si>
    <t xml:space="preserve">Боброва Эвелина </t>
  </si>
  <si>
    <t xml:space="preserve">Матвейчук Полина </t>
  </si>
  <si>
    <t xml:space="preserve">Истомина Софья </t>
  </si>
  <si>
    <t>Литвиненко Антонина</t>
  </si>
  <si>
    <t xml:space="preserve">Пирогов Дмитрий </t>
  </si>
  <si>
    <t>Ширшиков Андрей</t>
  </si>
  <si>
    <t xml:space="preserve">Андреев Егор </t>
  </si>
  <si>
    <t>Тверская обл.</t>
  </si>
  <si>
    <t xml:space="preserve">Бадогин Глеб </t>
  </si>
  <si>
    <t>Москва</t>
  </si>
  <si>
    <t>Бухарев Дмитрий</t>
  </si>
  <si>
    <t>Васильев Илья</t>
  </si>
  <si>
    <t>Санкт-Петербург</t>
  </si>
  <si>
    <t>Смоленская обл.</t>
  </si>
  <si>
    <t xml:space="preserve">Волков Владислав </t>
  </si>
  <si>
    <t>Головнев Борис</t>
  </si>
  <si>
    <t xml:space="preserve">Гусев Илья </t>
  </si>
  <si>
    <t>Дубровин Юрий</t>
  </si>
  <si>
    <t xml:space="preserve">Иванов Никита </t>
  </si>
  <si>
    <t>Карпов Виталий</t>
  </si>
  <si>
    <t>Калининградская обл.</t>
  </si>
  <si>
    <t>Ковжаров Никита</t>
  </si>
  <si>
    <t>Константинов Двниил</t>
  </si>
  <si>
    <t xml:space="preserve">Крылов Прохор </t>
  </si>
  <si>
    <t xml:space="preserve">Лосев Валерий </t>
  </si>
  <si>
    <t>Максимов Степан</t>
  </si>
  <si>
    <t>Пинчук Николай</t>
  </si>
  <si>
    <t xml:space="preserve">Плявин Кирилл </t>
  </si>
  <si>
    <t>Пономаренко Владимир</t>
  </si>
  <si>
    <t xml:space="preserve">Рульков Егор </t>
  </si>
  <si>
    <t>Саяпин Роман</t>
  </si>
  <si>
    <t>Скуратов Илья</t>
  </si>
  <si>
    <t>Финохин Андрей</t>
  </si>
  <si>
    <t xml:space="preserve">Финяк Денис </t>
  </si>
  <si>
    <t>Шевелев Максим</t>
  </si>
  <si>
    <t>Дергунов Денис</t>
  </si>
  <si>
    <t>Зубов Александр</t>
  </si>
  <si>
    <t>Чубарев Дмитрий</t>
  </si>
  <si>
    <t>Республика Мордовия</t>
  </si>
  <si>
    <t>Рухов Артур</t>
  </si>
  <si>
    <t>Тукаев Арслан</t>
  </si>
  <si>
    <t xml:space="preserve">Тарасенко Анастасия </t>
  </si>
  <si>
    <t>Жеганова Анастасия</t>
  </si>
  <si>
    <t>Голубева Мария</t>
  </si>
  <si>
    <t xml:space="preserve">Коротких Ульяна </t>
  </si>
  <si>
    <t xml:space="preserve">Шмакова Полина </t>
  </si>
  <si>
    <t>Королькова Валерия</t>
  </si>
  <si>
    <t>Попкова Арина</t>
  </si>
  <si>
    <t xml:space="preserve">Спицына Эвелина </t>
  </si>
  <si>
    <t>Митрофанова Варвара</t>
  </si>
  <si>
    <t xml:space="preserve">Ващенко Анастасия </t>
  </si>
  <si>
    <t>Бахия Арина</t>
  </si>
  <si>
    <t>Тимченкова Алина</t>
  </si>
  <si>
    <t>Олейникова Мария</t>
  </si>
  <si>
    <t xml:space="preserve">Мамедова Камилла </t>
  </si>
  <si>
    <t>Ковалева Алина</t>
  </si>
  <si>
    <t>Коняшова Милана</t>
  </si>
  <si>
    <t>Ажиханова Екатерина</t>
  </si>
  <si>
    <t>Горюнова Кристина</t>
  </si>
  <si>
    <t>Козлова Полина</t>
  </si>
  <si>
    <t>Беспамятнова Анастасия</t>
  </si>
  <si>
    <t>Мухаметзянова Эвелина</t>
  </si>
  <si>
    <t xml:space="preserve">Пономаренко Вероника </t>
  </si>
  <si>
    <t xml:space="preserve">Овчинникова Анна </t>
  </si>
  <si>
    <t>Засимов Дмитрий</t>
  </si>
  <si>
    <t>Шамонин Иван</t>
  </si>
  <si>
    <t>2 этап (Тверь)</t>
  </si>
  <si>
    <t>1000</t>
  </si>
  <si>
    <t>134</t>
  </si>
  <si>
    <t>107</t>
  </si>
  <si>
    <t>86</t>
  </si>
  <si>
    <t>69</t>
  </si>
  <si>
    <t>55</t>
  </si>
  <si>
    <t>44</t>
  </si>
  <si>
    <t>Котмаков Петр</t>
  </si>
  <si>
    <t xml:space="preserve">Шалимов Даниил </t>
  </si>
  <si>
    <t>Московская область</t>
  </si>
  <si>
    <t>Богданов Елисей</t>
  </si>
  <si>
    <t>Рубцов Тимофей</t>
  </si>
  <si>
    <t>Маторин Денис</t>
  </si>
  <si>
    <t>Федосенко Роман</t>
  </si>
  <si>
    <t>Ярославская область</t>
  </si>
  <si>
    <t>Годяев Кирилл</t>
  </si>
  <si>
    <t>Республика Марий Эл</t>
  </si>
  <si>
    <t xml:space="preserve">Тарасов Кирилл </t>
  </si>
  <si>
    <t>Маркиданов Артем</t>
  </si>
  <si>
    <t>Ведеров Матвей</t>
  </si>
  <si>
    <t>Куцаков Станислав</t>
  </si>
  <si>
    <t>Цай Максим</t>
  </si>
  <si>
    <t>Большаков Максим</t>
  </si>
  <si>
    <t>Яковлев Георгий</t>
  </si>
  <si>
    <t>Веревкин Иван</t>
  </si>
  <si>
    <t>Пушных Данила</t>
  </si>
  <si>
    <t xml:space="preserve">Чебан Максим </t>
  </si>
  <si>
    <t>Чистяков сергей</t>
  </si>
  <si>
    <t>Сумма
2 этапов</t>
  </si>
  <si>
    <t>1 этап (Рыбинск)</t>
  </si>
  <si>
    <t xml:space="preserve">Зубарева Амина </t>
  </si>
  <si>
    <t xml:space="preserve">Краснокутская Анастасия </t>
  </si>
  <si>
    <t>Микрюкова Анна</t>
  </si>
  <si>
    <t>Легкова Александра</t>
  </si>
  <si>
    <t>Щербакова Майя</t>
  </si>
  <si>
    <t>Мигунова Юлия</t>
  </si>
  <si>
    <t>Белова Александра</t>
  </si>
  <si>
    <t>Вагабова Миясат</t>
  </si>
  <si>
    <t>Филиппенкова Мария</t>
  </si>
  <si>
    <t>Шиндряева Полина</t>
  </si>
  <si>
    <t>Колесова Анна</t>
  </si>
  <si>
    <t>Рощектаева Жаннета</t>
  </si>
  <si>
    <t>Павлухина Дарья</t>
  </si>
  <si>
    <t>Киндяшова Ксения</t>
  </si>
  <si>
    <t>Козлова Елена</t>
  </si>
  <si>
    <t>Краснокутская Дарья</t>
  </si>
  <si>
    <t>Боровой Даниил</t>
  </si>
  <si>
    <t xml:space="preserve">Эбауэр Владислав </t>
  </si>
  <si>
    <t>Фатеев Александр</t>
  </si>
  <si>
    <t>Богатиков Александр</t>
  </si>
  <si>
    <t>Удальцов Михаил</t>
  </si>
  <si>
    <t>Петров Андрей</t>
  </si>
  <si>
    <t>Рубцов Илья</t>
  </si>
  <si>
    <t xml:space="preserve">Комаров Никита </t>
  </si>
  <si>
    <t xml:space="preserve">Алешников Павел </t>
  </si>
  <si>
    <t>Такташ Кирилл</t>
  </si>
  <si>
    <t>Широков Егор</t>
  </si>
  <si>
    <t>Воробьев Федор</t>
  </si>
  <si>
    <t>Бекенев Семен</t>
  </si>
  <si>
    <t xml:space="preserve">Довченко Артем </t>
  </si>
  <si>
    <t xml:space="preserve">Лунин Кирилл </t>
  </si>
  <si>
    <t>Лебедев Иван</t>
  </si>
  <si>
    <t>Имамбердиев Эрсин</t>
  </si>
  <si>
    <t>Штыров Даниил</t>
  </si>
  <si>
    <t>Елисеев Александр</t>
  </si>
  <si>
    <t>Панферов Владимир</t>
  </si>
  <si>
    <t xml:space="preserve">Чубаров Антон </t>
  </si>
  <si>
    <t>Рудаков Матвей</t>
  </si>
  <si>
    <t>Люшнин Даниил</t>
  </si>
  <si>
    <t xml:space="preserve">Арутюнян Зорик </t>
  </si>
  <si>
    <t xml:space="preserve">Марченко Вадим </t>
  </si>
  <si>
    <t>Прохоров Никита</t>
  </si>
  <si>
    <t xml:space="preserve">Кондаков Михаил </t>
  </si>
  <si>
    <t>Борисовский Марк</t>
  </si>
  <si>
    <t xml:space="preserve">Петров Тимофей </t>
  </si>
  <si>
    <t>Маркитанов Ай-Мерген</t>
  </si>
  <si>
    <t>Веселов Александр</t>
  </si>
  <si>
    <t>Шаламай Владимир</t>
  </si>
  <si>
    <t>Новикова Анна</t>
  </si>
  <si>
    <t>Пустовалова Юлия</t>
  </si>
  <si>
    <t xml:space="preserve">Купалева Елена </t>
  </si>
  <si>
    <t>Алиева Альбина</t>
  </si>
  <si>
    <t xml:space="preserve">Федорова Капитолина </t>
  </si>
  <si>
    <t>Бушуева Любовь</t>
  </si>
  <si>
    <t>Баранова Анастасия</t>
  </si>
  <si>
    <t xml:space="preserve">Руссу Алиса </t>
  </si>
  <si>
    <t xml:space="preserve">Киселёва Арина </t>
  </si>
  <si>
    <t xml:space="preserve">Неделькина Полина </t>
  </si>
  <si>
    <t xml:space="preserve">Скокова Виктория </t>
  </si>
  <si>
    <t xml:space="preserve">Минасян Мадлен </t>
  </si>
  <si>
    <t xml:space="preserve">Перминова Владислава </t>
  </si>
  <si>
    <t>Королева Ксения</t>
  </si>
  <si>
    <t>Щеглова Александра</t>
  </si>
  <si>
    <t>Честненкова Ксения</t>
  </si>
  <si>
    <t>Бондарь Анастасия</t>
  </si>
  <si>
    <t xml:space="preserve">Козулина Анастасия </t>
  </si>
  <si>
    <t xml:space="preserve">Шильдорф Мария </t>
  </si>
  <si>
    <t xml:space="preserve">Иовенко Алиса </t>
  </si>
  <si>
    <t>Бухтеева Мария</t>
  </si>
  <si>
    <t xml:space="preserve">Полошевец Анфиса </t>
  </si>
  <si>
    <t>Мищенко Илона</t>
  </si>
  <si>
    <t>Цветкова Рената</t>
  </si>
  <si>
    <t>Малинина Арина</t>
  </si>
  <si>
    <t xml:space="preserve">Константинова Полина </t>
  </si>
  <si>
    <t>Горбаченко Вероника</t>
  </si>
  <si>
    <t>Еврейнова Яна</t>
  </si>
  <si>
    <t xml:space="preserve">Плешивцева Екатерина </t>
  </si>
  <si>
    <t>Емельянова Карина</t>
  </si>
  <si>
    <t>Булатова Ксения</t>
  </si>
  <si>
    <t xml:space="preserve">Штырова Анастасия </t>
  </si>
  <si>
    <t>Толпыго Илья</t>
  </si>
  <si>
    <t>Снетков Артем</t>
  </si>
  <si>
    <t>Кудрявцев Глеб</t>
  </si>
  <si>
    <t>Волков Владислав</t>
  </si>
  <si>
    <t>Самарин Даниил</t>
  </si>
  <si>
    <t>Сидоренков Никита</t>
  </si>
  <si>
    <t>Фесенко Кирилл</t>
  </si>
  <si>
    <t>Нижегородская обл.</t>
  </si>
  <si>
    <t>Новиков Петр</t>
  </si>
  <si>
    <t>Черняк Владислав</t>
  </si>
  <si>
    <t>Николаев Александр</t>
  </si>
  <si>
    <t>Андреев Илья</t>
  </si>
  <si>
    <t>Петров Арсений</t>
  </si>
  <si>
    <t>Тютин Николай</t>
  </si>
  <si>
    <t>Шерченков Максим</t>
  </si>
  <si>
    <t>Лысенко Лев</t>
  </si>
  <si>
    <t>Стариков Тимур</t>
  </si>
  <si>
    <t>Кашицын Захар</t>
  </si>
  <si>
    <t>Киселев Федор</t>
  </si>
  <si>
    <t>Р. Чувашия</t>
  </si>
  <si>
    <t>Казьмин Александр</t>
  </si>
  <si>
    <t>Бондаренко Виктор</t>
  </si>
  <si>
    <t>Решетов Семен</t>
  </si>
  <si>
    <t>Оривенко Владимир</t>
  </si>
  <si>
    <t>Коршаков Дмитрий</t>
  </si>
  <si>
    <t>Кожарский Владимир</t>
  </si>
  <si>
    <t>Казаков Артем</t>
  </si>
  <si>
    <t>Горбунчиков Максим</t>
  </si>
  <si>
    <t>Москвичев Евгений</t>
  </si>
  <si>
    <t>Гавричев Артем</t>
  </si>
  <si>
    <t>Пилипенко Игнат</t>
  </si>
  <si>
    <t xml:space="preserve">Папшев Дмитрий </t>
  </si>
  <si>
    <t>Пензенская обл.</t>
  </si>
  <si>
    <t>Грачев Андрей</t>
  </si>
  <si>
    <t>Лакреев Даниил</t>
  </si>
  <si>
    <t>Жоглева Серафима</t>
  </si>
  <si>
    <t>Метелкина Мария</t>
  </si>
  <si>
    <t>Конюхова Кристина</t>
  </si>
  <si>
    <t>Войлер Полина</t>
  </si>
  <si>
    <t>Галактионова Юлия</t>
  </si>
  <si>
    <t>Спиричева Алина</t>
  </si>
  <si>
    <t>Саськова Дарья</t>
  </si>
  <si>
    <t>Кузнецова Кристина</t>
  </si>
  <si>
    <t>Козырева Вероника</t>
  </si>
  <si>
    <t>Пряхина Алена</t>
  </si>
  <si>
    <t>Лисина Дарья</t>
  </si>
  <si>
    <t>Кокорева Анна</t>
  </si>
  <si>
    <t>Дашкова Варвара</t>
  </si>
  <si>
    <t>Арифуллина Самира</t>
  </si>
  <si>
    <t>Евтюхова Виктория</t>
  </si>
  <si>
    <t>Торопова Полина</t>
  </si>
  <si>
    <t>Халитова Елизавета</t>
  </si>
  <si>
    <t>Щурова Виктория</t>
  </si>
  <si>
    <t>Сосина Анастасия</t>
  </si>
  <si>
    <t>Соловьева Анастасия</t>
  </si>
  <si>
    <t xml:space="preserve">Юрина Анна </t>
  </si>
  <si>
    <t xml:space="preserve">Рахматуллина Яна </t>
  </si>
  <si>
    <t>Зимина Алина</t>
  </si>
  <si>
    <t>Горелая Александра</t>
  </si>
  <si>
    <t>Макарова Ксана</t>
  </si>
  <si>
    <t>Посашков Иван</t>
  </si>
  <si>
    <t xml:space="preserve">Щербаков Сергей </t>
  </si>
  <si>
    <t>Варегин Александр</t>
  </si>
  <si>
    <t xml:space="preserve">Ушаков Даниил </t>
  </si>
  <si>
    <t>Колосов Иван</t>
  </si>
  <si>
    <t>Лоч Ангелина</t>
  </si>
  <si>
    <t>Морозова Алёна</t>
  </si>
  <si>
    <t xml:space="preserve">Преснякова Снежана </t>
  </si>
  <si>
    <t xml:space="preserve">Головина Елизавета </t>
  </si>
  <si>
    <t>Исаева Айза</t>
  </si>
  <si>
    <t xml:space="preserve">Шалантаева Анна </t>
  </si>
  <si>
    <t>Корсаков Илья</t>
  </si>
  <si>
    <t>Ильин Александр</t>
  </si>
  <si>
    <t>Сорокин Илья</t>
  </si>
  <si>
    <t>Брикач Анастасия</t>
  </si>
  <si>
    <t>Жеребьева Таисия</t>
  </si>
  <si>
    <t xml:space="preserve">Фирова Варвара </t>
  </si>
  <si>
    <t>Тотьменинова Дарья</t>
  </si>
  <si>
    <t xml:space="preserve">Заединова Софья </t>
  </si>
  <si>
    <t xml:space="preserve">Рогова Надежда </t>
  </si>
  <si>
    <t>Федорова Анастасия</t>
  </si>
  <si>
    <t>Романов Илья</t>
  </si>
  <si>
    <t>Рогов Олег</t>
  </si>
  <si>
    <t>Гусельников Илья</t>
  </si>
  <si>
    <t xml:space="preserve">Кириллов Егор </t>
  </si>
  <si>
    <t>Занегин Матвей</t>
  </si>
  <si>
    <t xml:space="preserve">Кудрявцев Владимир </t>
  </si>
  <si>
    <t>Насыбулина Полина</t>
  </si>
  <si>
    <t>Р. Башкортостан</t>
  </si>
  <si>
    <t>Полонская Анастасия</t>
  </si>
  <si>
    <t>Хисамова Рената</t>
  </si>
  <si>
    <t xml:space="preserve">Свих Элеонора </t>
  </si>
  <si>
    <t>Трубина Любовь</t>
  </si>
  <si>
    <t>1 этап (Ревда)</t>
  </si>
  <si>
    <t>2 этап (---)</t>
  </si>
  <si>
    <t>Целиков Никита</t>
  </si>
  <si>
    <t xml:space="preserve">Лагодный Владимир </t>
  </si>
  <si>
    <t xml:space="preserve">Кавун Павел  </t>
  </si>
  <si>
    <t>Пяк Дмитрий</t>
  </si>
  <si>
    <t xml:space="preserve">Труханова Мария  </t>
  </si>
  <si>
    <t xml:space="preserve">Долгушина София  </t>
  </si>
  <si>
    <t>Амирова Амалья</t>
  </si>
  <si>
    <t xml:space="preserve">Неустроева Лика  </t>
  </si>
  <si>
    <t xml:space="preserve">Прибытова Ксения  </t>
  </si>
  <si>
    <t>Ушакова Ксения</t>
  </si>
  <si>
    <t>Байдавлетова Айгуль</t>
  </si>
  <si>
    <t>Мережко Люба</t>
  </si>
  <si>
    <t>Рудь Яна</t>
  </si>
  <si>
    <t>Ускова Мария</t>
  </si>
  <si>
    <t>Шарагина Василина</t>
  </si>
  <si>
    <t>Кревских Дарья</t>
  </si>
  <si>
    <t xml:space="preserve">Ильина Дарья </t>
  </si>
  <si>
    <t xml:space="preserve">Лай Ева </t>
  </si>
  <si>
    <t>Мартинович Вероника</t>
  </si>
  <si>
    <t xml:space="preserve">Паляруш Виктория </t>
  </si>
  <si>
    <t xml:space="preserve">Бакуменко Анастасия </t>
  </si>
  <si>
    <t>Соболь Алина</t>
  </si>
  <si>
    <t>Новосибирская обл.</t>
  </si>
  <si>
    <t>Коновалова Александра</t>
  </si>
  <si>
    <t xml:space="preserve">Габдрахманова Карина </t>
  </si>
  <si>
    <t xml:space="preserve">Кузина Кристина </t>
  </si>
  <si>
    <t xml:space="preserve">Игнатова Ксения </t>
  </si>
  <si>
    <t xml:space="preserve">Дульцева Дарья </t>
  </si>
  <si>
    <t xml:space="preserve">Логинова Анна </t>
  </si>
  <si>
    <t>Шмелева Екатерина</t>
  </si>
  <si>
    <t xml:space="preserve">Блинов Павел </t>
  </si>
  <si>
    <t xml:space="preserve">Мокеров Василий  </t>
  </si>
  <si>
    <t>Шарафутдинов Эмиль</t>
  </si>
  <si>
    <t xml:space="preserve">Саболдашев Илларион </t>
  </si>
  <si>
    <t>Амирханов Тагир</t>
  </si>
  <si>
    <t xml:space="preserve">Ивер Ярослав </t>
  </si>
  <si>
    <t xml:space="preserve">Букреев Георгий </t>
  </si>
  <si>
    <t xml:space="preserve">Васютин Виктор  </t>
  </si>
  <si>
    <t xml:space="preserve">Рохлин Никита  </t>
  </si>
  <si>
    <t xml:space="preserve">Пантелеев Тимофей  </t>
  </si>
  <si>
    <t xml:space="preserve">Кавардаков Александр  </t>
  </si>
  <si>
    <t xml:space="preserve">Васильев Михаил </t>
  </si>
  <si>
    <t>Уржумов Егор</t>
  </si>
  <si>
    <t>Рухов Эмиль</t>
  </si>
  <si>
    <t xml:space="preserve">Долгоруков Никита  </t>
  </si>
  <si>
    <t>Мигунов Александр</t>
  </si>
  <si>
    <t xml:space="preserve">Швецов Григорий  </t>
  </si>
  <si>
    <t xml:space="preserve">Лукиных Демид </t>
  </si>
  <si>
    <t>Нуриманов Артур</t>
  </si>
  <si>
    <t>Стариков Максим</t>
  </si>
  <si>
    <t xml:space="preserve">Рябов Вячеслав  </t>
  </si>
  <si>
    <t>Носков Арсений</t>
  </si>
  <si>
    <t xml:space="preserve">Паникоровский Кирилл </t>
  </si>
  <si>
    <t xml:space="preserve">Щербенко Данила </t>
  </si>
  <si>
    <t>Шестаков Леонид</t>
  </si>
  <si>
    <t>Тетяков Алексей</t>
  </si>
  <si>
    <t>Ребрик Кирил</t>
  </si>
  <si>
    <t xml:space="preserve">Пяк Александр  </t>
  </si>
  <si>
    <t xml:space="preserve">Артёмов Денис  </t>
  </si>
  <si>
    <t xml:space="preserve">Салахов Егор  </t>
  </si>
  <si>
    <t>Михайлов Александр</t>
  </si>
  <si>
    <t>Карев Егор</t>
  </si>
  <si>
    <t>Емельянов Даниил</t>
  </si>
  <si>
    <t xml:space="preserve">Шалин Илья </t>
  </si>
  <si>
    <t>Шумков Илья</t>
  </si>
  <si>
    <t>Днищев Дамир</t>
  </si>
  <si>
    <t>Чудаев Максим</t>
  </si>
  <si>
    <t xml:space="preserve">Крошкин Леонид </t>
  </si>
  <si>
    <t>Киндяшов Алексей</t>
  </si>
  <si>
    <t>Терешко Константин</t>
  </si>
  <si>
    <t>Таюрский Даниил</t>
  </si>
  <si>
    <t xml:space="preserve">Маханьков Тимофей </t>
  </si>
  <si>
    <t>Ермишина Мария</t>
  </si>
  <si>
    <t>Жукова Наталия</t>
  </si>
  <si>
    <t>Александровна Мария</t>
  </si>
  <si>
    <t xml:space="preserve">Голованова Мария </t>
  </si>
  <si>
    <t>Гришина Дарья</t>
  </si>
  <si>
    <t xml:space="preserve">Пастушонок Софья </t>
  </si>
  <si>
    <t>Косолапова Каролина</t>
  </si>
  <si>
    <t>Пащенко София</t>
  </si>
  <si>
    <t>Тузова Карина</t>
  </si>
  <si>
    <t>Дорош Грейэс</t>
  </si>
  <si>
    <t>Юдина Мария</t>
  </si>
  <si>
    <t>Суратова Алеся</t>
  </si>
  <si>
    <t>Зиневич Ксения</t>
  </si>
  <si>
    <t>Волкова Ульяна</t>
  </si>
  <si>
    <t xml:space="preserve">2 этап </t>
  </si>
  <si>
    <t>Зона 1</t>
  </si>
  <si>
    <t>Зона 2</t>
  </si>
  <si>
    <t>Зона 3</t>
  </si>
  <si>
    <t>Рейтинг спортсменов для допуска к ВС "Кубок шестикратного олимпийского чемпионат Виктора Ана" (отбор на ПР среди юниоров  и юниорок, многоборье и смешанная эстафета)</t>
  </si>
  <si>
    <t>Условия допуска юношей и девушек:</t>
  </si>
  <si>
    <t>Количество участников все зоны=</t>
  </si>
  <si>
    <t>Допуск по зонам:</t>
  </si>
  <si>
    <t>14 человек</t>
  </si>
  <si>
    <t>13 человек</t>
  </si>
  <si>
    <t>8 человек</t>
  </si>
  <si>
    <t>18 спортсменов</t>
  </si>
  <si>
    <t>12 спортсменов</t>
  </si>
  <si>
    <t>5 спортсменов</t>
  </si>
  <si>
    <r>
      <t xml:space="preserve">юноши и девушки старшего возраста - не более чем </t>
    </r>
    <r>
      <rPr>
        <sz val="14"/>
        <color indexed="10"/>
        <rFont val="Arial"/>
        <family val="2"/>
      </rPr>
      <t>14+14</t>
    </r>
    <r>
      <rPr>
        <sz val="14"/>
        <rFont val="Arial"/>
        <family val="2"/>
      </rPr>
      <t xml:space="preserve"> от каждой зоны, если отклонение между количеством участников не более чем на 20% если более чем на 20 %, то число спортсменов, допускаемых от каждой зоны, определяется в процентном отношении к 33</t>
    </r>
  </si>
  <si>
    <r>
      <t xml:space="preserve">юноши и девушки среднего возраста </t>
    </r>
    <r>
      <rPr>
        <sz val="14"/>
        <color indexed="10"/>
        <rFont val="Arial"/>
        <family val="2"/>
      </rPr>
      <t>старше 14 лет</t>
    </r>
    <r>
      <rPr>
        <sz val="14"/>
        <rFont val="Arial"/>
        <family val="2"/>
      </rPr>
      <t xml:space="preserve"> -  1 - 6 место по сумме двух этапов (каждой зоны), квота не передается следующему спортсмену, если место занял спортсмен младше 14 лет.</t>
    </r>
  </si>
  <si>
    <t>Коэфицент к 33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</si>
</sst>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/ss.00"/>
    <numFmt numFmtId="190" formatCode="m/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m/ss.000"/>
    <numFmt numFmtId="196" formatCode="ss.000"/>
    <numFmt numFmtId="197" formatCode="0.000"/>
    <numFmt numFmtId="198" formatCode="#,##0.000"/>
    <numFmt numFmtId="199" formatCode="0.000;[Red]0.000"/>
    <numFmt numFmtId="200" formatCode="0.0"/>
    <numFmt numFmtId="201" formatCode="dd\.mm\.yyyy"/>
    <numFmt numFmtId="202" formatCode="#,##0.00\ [$руб.-419];[Red]\-#,##0.00\ [$руб.-419]"/>
    <numFmt numFmtId="203" formatCode="dd&quot;.&quot;mm&quot;.&quot;yyyy"/>
    <numFmt numFmtId="204" formatCode="m/ss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name val="Calibri"/>
      <family val="2"/>
    </font>
    <font>
      <b/>
      <i/>
      <sz val="16"/>
      <color indexed="8"/>
      <name val="Arial Cyr"/>
      <family val="2"/>
    </font>
    <font>
      <b/>
      <i/>
      <u val="single"/>
      <sz val="11"/>
      <color indexed="8"/>
      <name val="Arial Cyr"/>
      <family val="2"/>
    </font>
    <font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202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0" fontId="34" fillId="0" borderId="0">
      <alignment/>
      <protection/>
    </xf>
    <xf numFmtId="0" fontId="5" fillId="0" borderId="0">
      <alignment/>
      <protection locked="0"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34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59" applyFont="1" applyBorder="1" applyAlignment="1">
      <alignment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3" fillId="0" borderId="11" xfId="59" applyFont="1" applyBorder="1" applyAlignment="1">
      <alignment vertical="center"/>
      <protection/>
    </xf>
    <xf numFmtId="0" fontId="3" fillId="0" borderId="12" xfId="59" applyFont="1" applyBorder="1" applyAlignment="1">
      <alignment vertical="center"/>
      <protection/>
    </xf>
    <xf numFmtId="0" fontId="0" fillId="0" borderId="10" xfId="0" applyBorder="1" applyAlignment="1">
      <alignment/>
    </xf>
    <xf numFmtId="0" fontId="3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top"/>
    </xf>
    <xf numFmtId="0" fontId="6" fillId="0" borderId="18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/>
      <protection/>
    </xf>
    <xf numFmtId="201" fontId="3" fillId="33" borderId="17" xfId="76" applyNumberFormat="1" applyFont="1" applyFill="1" applyBorder="1" applyAlignment="1" applyProtection="1">
      <alignment vertical="top"/>
      <protection/>
    </xf>
    <xf numFmtId="49" fontId="3" fillId="0" borderId="17" xfId="59" applyNumberFormat="1" applyFont="1" applyBorder="1" applyAlignment="1">
      <alignment horizontal="center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/>
      <protection/>
    </xf>
    <xf numFmtId="49" fontId="3" fillId="0" borderId="22" xfId="59" applyNumberFormat="1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3" fillId="0" borderId="17" xfId="59" applyNumberFormat="1" applyFont="1" applyBorder="1" applyAlignment="1">
      <alignment horizontal="center" vertical="top"/>
      <protection/>
    </xf>
    <xf numFmtId="0" fontId="3" fillId="0" borderId="17" xfId="59" applyFont="1" applyBorder="1" applyAlignment="1">
      <alignment horizontal="left" vertical="top" wrapText="1"/>
      <protection/>
    </xf>
    <xf numFmtId="0" fontId="3" fillId="0" borderId="17" xfId="59" applyFont="1" applyBorder="1" applyAlignment="1">
      <alignment horizontal="center" vertical="top"/>
      <protection/>
    </xf>
    <xf numFmtId="0" fontId="3" fillId="0" borderId="17" xfId="59" applyFont="1" applyBorder="1" applyAlignment="1">
      <alignment horizontal="left" vertical="top"/>
      <protection/>
    </xf>
    <xf numFmtId="0" fontId="3" fillId="0" borderId="17" xfId="59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left" vertical="center" wrapText="1"/>
      <protection/>
    </xf>
    <xf numFmtId="0" fontId="3" fillId="0" borderId="17" xfId="59" applyFont="1" applyBorder="1" applyAlignment="1">
      <alignment horizontal="left" vertical="center"/>
      <protection/>
    </xf>
    <xf numFmtId="0" fontId="3" fillId="0" borderId="17" xfId="0" applyFont="1" applyBorder="1" applyAlignment="1">
      <alignment vertical="top"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top"/>
    </xf>
    <xf numFmtId="0" fontId="3" fillId="0" borderId="17" xfId="59" applyFont="1" applyBorder="1" applyAlignment="1">
      <alignment horizontal="center"/>
      <protection/>
    </xf>
    <xf numFmtId="0" fontId="3" fillId="34" borderId="17" xfId="0" applyFont="1" applyFill="1" applyBorder="1" applyAlignment="1">
      <alignment horizontal="left" vertical="top" wrapText="1"/>
    </xf>
    <xf numFmtId="0" fontId="3" fillId="0" borderId="17" xfId="63" applyFont="1" applyBorder="1" applyAlignment="1">
      <alignment horizontal="left" vertical="top"/>
      <protection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7" xfId="59" applyFont="1" applyBorder="1" applyAlignment="1">
      <alignment horizontal="center" vertical="top" wrapText="1"/>
      <protection/>
    </xf>
    <xf numFmtId="0" fontId="3" fillId="0" borderId="21" xfId="59" applyFont="1" applyBorder="1" applyAlignment="1">
      <alignment horizontal="center" vertical="top"/>
      <protection/>
    </xf>
    <xf numFmtId="0" fontId="3" fillId="0" borderId="20" xfId="59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3" fillId="0" borderId="21" xfId="59" applyFont="1" applyBorder="1" applyAlignment="1">
      <alignment horizontal="left" vertical="center" wrapText="1"/>
      <protection/>
    </xf>
    <xf numFmtId="0" fontId="3" fillId="0" borderId="17" xfId="59" applyNumberFormat="1" applyFont="1" applyBorder="1" applyAlignment="1">
      <alignment horizontal="center"/>
      <protection/>
    </xf>
    <xf numFmtId="0" fontId="3" fillId="0" borderId="21" xfId="59" applyFont="1" applyBorder="1" applyAlignment="1">
      <alignment horizontal="left" vertical="top" wrapText="1"/>
      <protection/>
    </xf>
    <xf numFmtId="0" fontId="3" fillId="0" borderId="22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/>
      <protection/>
    </xf>
    <xf numFmtId="0" fontId="3" fillId="0" borderId="23" xfId="59" applyFont="1" applyBorder="1" applyAlignment="1">
      <alignment horizontal="left" vertical="top"/>
      <protection/>
    </xf>
    <xf numFmtId="0" fontId="3" fillId="0" borderId="23" xfId="59" applyFont="1" applyBorder="1" applyAlignment="1">
      <alignment horizontal="left" vertical="top" wrapText="1"/>
      <protection/>
    </xf>
    <xf numFmtId="0" fontId="3" fillId="0" borderId="23" xfId="59" applyFont="1" applyBorder="1" applyAlignment="1">
      <alignment horizontal="center" vertical="top"/>
      <protection/>
    </xf>
    <xf numFmtId="0" fontId="3" fillId="0" borderId="17" xfId="59" applyNumberFormat="1" applyFont="1" applyBorder="1" applyAlignment="1">
      <alignment horizontal="center" vertical="center"/>
      <protection/>
    </xf>
    <xf numFmtId="0" fontId="3" fillId="0" borderId="23" xfId="59" applyNumberFormat="1" applyFont="1" applyBorder="1" applyAlignment="1">
      <alignment horizontal="center"/>
      <protection/>
    </xf>
    <xf numFmtId="0" fontId="3" fillId="0" borderId="17" xfId="0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22" xfId="59" applyFont="1" applyBorder="1" applyAlignment="1">
      <alignment horizontal="center" vertical="center"/>
      <protection/>
    </xf>
    <xf numFmtId="0" fontId="3" fillId="35" borderId="17" xfId="76" applyFont="1" applyFill="1" applyBorder="1" applyAlignment="1" applyProtection="1">
      <alignment vertical="center"/>
      <protection/>
    </xf>
    <xf numFmtId="0" fontId="3" fillId="35" borderId="17" xfId="76" applyFont="1" applyFill="1" applyBorder="1" applyAlignment="1" applyProtection="1">
      <alignment horizontal="left" vertical="center"/>
      <protection/>
    </xf>
    <xf numFmtId="201" fontId="3" fillId="35" borderId="17" xfId="76" applyNumberFormat="1" applyFont="1" applyFill="1" applyBorder="1" applyAlignment="1" applyProtection="1">
      <alignment vertical="center"/>
      <protection/>
    </xf>
    <xf numFmtId="0" fontId="3" fillId="35" borderId="17" xfId="63" applyFont="1" applyFill="1" applyBorder="1" applyAlignment="1" applyProtection="1">
      <alignment horizontal="left" vertical="center"/>
      <protection/>
    </xf>
    <xf numFmtId="0" fontId="3" fillId="0" borderId="0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 vertical="center" textRotation="90"/>
      <protection/>
    </xf>
    <xf numFmtId="0" fontId="4" fillId="0" borderId="25" xfId="59" applyFont="1" applyBorder="1" applyAlignment="1">
      <alignment horizontal="center" vertical="center"/>
      <protection/>
    </xf>
    <xf numFmtId="0" fontId="4" fillId="0" borderId="26" xfId="59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28" xfId="59" applyFont="1" applyBorder="1" applyAlignment="1">
      <alignment horizontal="center" vertical="center" wrapText="1"/>
      <protection/>
    </xf>
    <xf numFmtId="0" fontId="4" fillId="0" borderId="19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/>
      <protection/>
    </xf>
    <xf numFmtId="0" fontId="3" fillId="0" borderId="19" xfId="59" applyFont="1" applyBorder="1" applyAlignment="1">
      <alignment horizontal="center" vertical="center"/>
      <protection/>
    </xf>
    <xf numFmtId="0" fontId="3" fillId="0" borderId="24" xfId="59" applyFont="1" applyBorder="1" applyAlignment="1">
      <alignment horizontal="center" vertical="center"/>
      <protection/>
    </xf>
    <xf numFmtId="0" fontId="3" fillId="0" borderId="31" xfId="59" applyFont="1" applyBorder="1" applyAlignment="1">
      <alignment horizontal="center" vertical="center"/>
      <protection/>
    </xf>
    <xf numFmtId="0" fontId="52" fillId="0" borderId="17" xfId="59" applyFont="1" applyBorder="1" applyAlignment="1">
      <alignment horizontal="center" vertical="center" wrapText="1"/>
      <protection/>
    </xf>
    <xf numFmtId="0" fontId="52" fillId="0" borderId="17" xfId="59" applyFont="1" applyBorder="1" applyAlignment="1">
      <alignment horizontal="left" vertical="center" wrapText="1"/>
      <protection/>
    </xf>
    <xf numFmtId="0" fontId="52" fillId="0" borderId="17" xfId="59" applyFont="1" applyBorder="1" applyAlignment="1">
      <alignment horizontal="center" vertical="top"/>
      <protection/>
    </xf>
    <xf numFmtId="0" fontId="52" fillId="0" borderId="17" xfId="59" applyNumberFormat="1" applyFont="1" applyBorder="1" applyAlignment="1">
      <alignment horizontal="center"/>
      <protection/>
    </xf>
    <xf numFmtId="0" fontId="52" fillId="0" borderId="17" xfId="59" applyFont="1" applyBorder="1" applyAlignment="1">
      <alignment horizontal="center" vertical="center"/>
      <protection/>
    </xf>
    <xf numFmtId="49" fontId="52" fillId="0" borderId="17" xfId="59" applyNumberFormat="1" applyFont="1" applyBorder="1" applyAlignment="1">
      <alignment horizontal="center"/>
      <protection/>
    </xf>
    <xf numFmtId="0" fontId="52" fillId="0" borderId="17" xfId="59" applyFont="1" applyBorder="1" applyAlignment="1">
      <alignment horizontal="left" vertical="top" wrapText="1"/>
      <protection/>
    </xf>
    <xf numFmtId="0" fontId="52" fillId="0" borderId="17" xfId="59" applyFont="1" applyBorder="1" applyAlignment="1">
      <alignment horizontal="left" vertical="top"/>
      <protection/>
    </xf>
    <xf numFmtId="0" fontId="52" fillId="0" borderId="17" xfId="59" applyNumberFormat="1" applyFont="1" applyBorder="1" applyAlignment="1">
      <alignment horizontal="center" vertical="center"/>
      <protection/>
    </xf>
    <xf numFmtId="0" fontId="52" fillId="0" borderId="17" xfId="59" applyFont="1" applyBorder="1" applyAlignment="1">
      <alignment horizontal="center"/>
      <protection/>
    </xf>
    <xf numFmtId="0" fontId="52" fillId="0" borderId="17" xfId="59" applyFont="1" applyBorder="1" applyAlignment="1">
      <alignment horizontal="left" vertical="center"/>
      <protection/>
    </xf>
    <xf numFmtId="0" fontId="52" fillId="0" borderId="21" xfId="59" applyFont="1" applyBorder="1" applyAlignment="1">
      <alignment horizontal="center" vertical="center"/>
      <protection/>
    </xf>
    <xf numFmtId="49" fontId="52" fillId="0" borderId="22" xfId="59" applyNumberFormat="1" applyFont="1" applyBorder="1" applyAlignment="1">
      <alignment horizontal="center" vertical="center"/>
      <protection/>
    </xf>
    <xf numFmtId="0" fontId="53" fillId="0" borderId="17" xfId="59" applyFont="1" applyBorder="1" applyAlignment="1">
      <alignment horizontal="center" vertical="top" wrapText="1"/>
      <protection/>
    </xf>
    <xf numFmtId="0" fontId="53" fillId="34" borderId="17" xfId="0" applyFont="1" applyFill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21" xfId="59" applyFont="1" applyBorder="1" applyAlignment="1">
      <alignment horizontal="center" vertical="top"/>
      <protection/>
    </xf>
    <xf numFmtId="0" fontId="53" fillId="0" borderId="22" xfId="0" applyFont="1" applyBorder="1" applyAlignment="1">
      <alignment horizontal="center" vertical="top"/>
    </xf>
    <xf numFmtId="0" fontId="53" fillId="0" borderId="17" xfId="59" applyFont="1" applyBorder="1" applyAlignment="1">
      <alignment horizontal="center" vertical="top"/>
      <protection/>
    </xf>
    <xf numFmtId="0" fontId="53" fillId="0" borderId="17" xfId="59" applyNumberFormat="1" applyFont="1" applyBorder="1" applyAlignment="1">
      <alignment horizontal="center" vertical="top"/>
      <protection/>
    </xf>
    <xf numFmtId="0" fontId="53" fillId="34" borderId="17" xfId="0" applyFont="1" applyFill="1" applyBorder="1" applyAlignment="1">
      <alignment vertical="top" wrapText="1"/>
    </xf>
    <xf numFmtId="0" fontId="53" fillId="0" borderId="17" xfId="59" applyFont="1" applyBorder="1" applyAlignment="1">
      <alignment horizontal="left" vertical="top" wrapText="1"/>
      <protection/>
    </xf>
    <xf numFmtId="0" fontId="53" fillId="34" borderId="17" xfId="0" applyFont="1" applyFill="1" applyBorder="1" applyAlignment="1">
      <alignment horizontal="left" vertical="top" wrapText="1"/>
    </xf>
    <xf numFmtId="0" fontId="53" fillId="0" borderId="17" xfId="0" applyFont="1" applyBorder="1" applyAlignment="1">
      <alignment vertical="top"/>
    </xf>
    <xf numFmtId="49" fontId="53" fillId="0" borderId="17" xfId="0" applyNumberFormat="1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7" xfId="59" applyFont="1" applyBorder="1" applyAlignment="1">
      <alignment horizontal="left" vertical="top"/>
      <protection/>
    </xf>
    <xf numFmtId="0" fontId="53" fillId="0" borderId="0" xfId="59" applyFont="1" applyBorder="1" applyAlignment="1">
      <alignment horizontal="center" vertical="top"/>
      <protection/>
    </xf>
    <xf numFmtId="0" fontId="53" fillId="0" borderId="0" xfId="59" applyNumberFormat="1" applyFont="1" applyBorder="1" applyAlignment="1">
      <alignment horizontal="center"/>
      <protection/>
    </xf>
    <xf numFmtId="0" fontId="53" fillId="0" borderId="17" xfId="59" applyFont="1" applyBorder="1" applyAlignment="1">
      <alignment horizontal="center" vertical="center"/>
      <protection/>
    </xf>
    <xf numFmtId="0" fontId="53" fillId="0" borderId="17" xfId="59" applyFont="1" applyBorder="1" applyAlignment="1">
      <alignment horizontal="left" vertical="center" wrapText="1"/>
      <protection/>
    </xf>
    <xf numFmtId="0" fontId="54" fillId="0" borderId="17" xfId="0" applyFont="1" applyBorder="1" applyAlignment="1">
      <alignment/>
    </xf>
    <xf numFmtId="0" fontId="53" fillId="0" borderId="17" xfId="59" applyNumberFormat="1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32" xfId="0" applyFont="1" applyBorder="1" applyAlignment="1">
      <alignment/>
    </xf>
    <xf numFmtId="0" fontId="32" fillId="0" borderId="0" xfId="0" applyFont="1" applyBorder="1" applyAlignment="1">
      <alignment/>
    </xf>
    <xf numFmtId="0" fontId="52" fillId="35" borderId="17" xfId="76" applyFont="1" applyFill="1" applyBorder="1" applyAlignment="1" applyProtection="1">
      <alignment vertical="center"/>
      <protection/>
    </xf>
    <xf numFmtId="0" fontId="52" fillId="0" borderId="17" xfId="0" applyFont="1" applyBorder="1" applyAlignment="1">
      <alignment horizontal="left" vertical="center"/>
    </xf>
    <xf numFmtId="49" fontId="52" fillId="35" borderId="17" xfId="76" applyNumberFormat="1" applyFont="1" applyFill="1" applyBorder="1" applyAlignment="1" applyProtection="1">
      <alignment vertical="center"/>
      <protection/>
    </xf>
    <xf numFmtId="0" fontId="52" fillId="0" borderId="33" xfId="59" applyFont="1" applyBorder="1" applyAlignment="1">
      <alignment horizontal="center" vertical="center"/>
      <protection/>
    </xf>
    <xf numFmtId="0" fontId="52" fillId="0" borderId="34" xfId="59" applyFont="1" applyBorder="1" applyAlignment="1">
      <alignment horizontal="center" vertical="center"/>
      <protection/>
    </xf>
    <xf numFmtId="0" fontId="52" fillId="0" borderId="17" xfId="0" applyFont="1" applyBorder="1" applyAlignment="1">
      <alignment vertical="center"/>
    </xf>
    <xf numFmtId="0" fontId="52" fillId="0" borderId="22" xfId="59" applyFont="1" applyBorder="1" applyAlignment="1">
      <alignment horizontal="center" vertical="center"/>
      <protection/>
    </xf>
    <xf numFmtId="0" fontId="52" fillId="35" borderId="17" xfId="76" applyFont="1" applyFill="1" applyBorder="1" applyAlignment="1" applyProtection="1">
      <alignment horizontal="left" vertical="center"/>
      <protection/>
    </xf>
    <xf numFmtId="0" fontId="53" fillId="0" borderId="17" xfId="59" applyFont="1" applyBorder="1" applyAlignment="1">
      <alignment horizontal="left" vertical="center"/>
      <protection/>
    </xf>
    <xf numFmtId="0" fontId="53" fillId="0" borderId="21" xfId="59" applyFont="1" applyBorder="1" applyAlignment="1">
      <alignment horizontal="center" vertical="center"/>
      <protection/>
    </xf>
    <xf numFmtId="0" fontId="53" fillId="0" borderId="22" xfId="59" applyFont="1" applyBorder="1" applyAlignment="1">
      <alignment horizontal="center" vertical="center"/>
      <protection/>
    </xf>
    <xf numFmtId="0" fontId="53" fillId="0" borderId="17" xfId="59" applyFont="1" applyBorder="1" applyAlignment="1">
      <alignment horizontal="center"/>
      <protection/>
    </xf>
    <xf numFmtId="0" fontId="54" fillId="0" borderId="0" xfId="0" applyFont="1" applyAlignment="1">
      <alignment/>
    </xf>
    <xf numFmtId="0" fontId="53" fillId="0" borderId="21" xfId="59" applyFont="1" applyBorder="1" applyAlignment="1">
      <alignment horizontal="left" vertical="top" wrapText="1"/>
      <protection/>
    </xf>
    <xf numFmtId="0" fontId="53" fillId="0" borderId="22" xfId="59" applyFont="1" applyBorder="1" applyAlignment="1">
      <alignment horizontal="center" vertical="top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2" xfId="57"/>
    <cellStyle name="Обычный 13" xfId="58"/>
    <cellStyle name="Обычный 2" xfId="59"/>
    <cellStyle name="Обычный 2 2" xfId="60"/>
    <cellStyle name="Обычный 2 2 2" xfId="61"/>
    <cellStyle name="Обычный 3" xfId="62"/>
    <cellStyle name="Обычный 3 2" xfId="63"/>
    <cellStyle name="Обычный 3 2 2" xfId="64"/>
    <cellStyle name="Обычный 3 2 3" xfId="65"/>
    <cellStyle name="Обычный 3 3" xfId="66"/>
    <cellStyle name="Обычный 3 3 2" xfId="67"/>
    <cellStyle name="Обычный 3 3 2 2" xfId="68"/>
    <cellStyle name="Обычный 3 4" xfId="69"/>
    <cellStyle name="Обычный 3 5" xfId="70"/>
    <cellStyle name="Обычный 4" xfId="71"/>
    <cellStyle name="Обычный 4 2" xfId="72"/>
    <cellStyle name="Обычный 4 3" xfId="73"/>
    <cellStyle name="Обычный 4 4" xfId="74"/>
    <cellStyle name="Обычный 5" xfId="75"/>
    <cellStyle name="Обычный 5 2" xfId="76"/>
    <cellStyle name="Обычный 5 3" xfId="77"/>
    <cellStyle name="Обычный 5 4" xfId="78"/>
    <cellStyle name="Обычный 6" xfId="79"/>
    <cellStyle name="Обычный 6 2" xfId="80"/>
    <cellStyle name="Обычный 6 3" xfId="81"/>
    <cellStyle name="Обычный 6 3 2" xfId="82"/>
    <cellStyle name="Обычный 7" xfId="83"/>
    <cellStyle name="Обычный 7 2" xfId="84"/>
    <cellStyle name="Обычный 7 4" xfId="85"/>
    <cellStyle name="Обычный 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dxfs count="16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c.local\Users\Users\Svetlana\Desktop\&#1064;&#1086;&#1088;&#1090;-&#1090;&#1088;&#1077;&#1082;%202016-2017\&#1047;&#1055;&#1056;%20&#1096;&#1086;&#1088;&#1090;-&#1090;&#1088;&#1077;&#1082;%2024-27.11.16\&#1056;&#1077;&#1079;&#1091;&#1083;&#1100;&#1090;&#1072;&#1090;&#1099;%20(&#1084;&#1083;&#1072;&#1076;&#1096;&#1080;&#1081;%20&#1074;&#1086;&#1079;&#1088;&#1072;&#1089;&#1090;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c.local\Users\Users\&#1055;&#1086;&#1083;&#1100;&#1079;&#1086;&#1074;&#1072;&#1090;&#1077;&#1083;&#1100;\Downloads\&#1080;&#1090;&#1086;&#1075;%202-&#1081;%20&#1101;&#1090;&#1072;&#1087;&#1050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un1000"/>
      <sheetName val="un 333"/>
      <sheetName val="un (2)"/>
      <sheetName val="dev"/>
      <sheetName val="итог "/>
      <sheetName val="const"/>
    </sheetNames>
    <sheetDataSet>
      <sheetData sheetId="10">
        <row r="22">
          <cell r="C22">
            <v>150</v>
          </cell>
        </row>
        <row r="23">
          <cell r="C23">
            <v>160</v>
          </cell>
        </row>
        <row r="24">
          <cell r="C24">
            <v>173</v>
          </cell>
        </row>
        <row r="25">
          <cell r="C25">
            <v>179</v>
          </cell>
        </row>
        <row r="26">
          <cell r="C26">
            <v>186</v>
          </cell>
        </row>
        <row r="28">
          <cell r="C28">
            <v>46.5</v>
          </cell>
        </row>
        <row r="29">
          <cell r="C29">
            <v>49</v>
          </cell>
        </row>
        <row r="30">
          <cell r="C30">
            <v>51</v>
          </cell>
        </row>
        <row r="31">
          <cell r="C31">
            <v>55.5</v>
          </cell>
        </row>
        <row r="32">
          <cell r="C32">
            <v>58</v>
          </cell>
        </row>
        <row r="33">
          <cell r="C33">
            <v>65.5</v>
          </cell>
        </row>
        <row r="36">
          <cell r="C36">
            <v>96</v>
          </cell>
        </row>
        <row r="37">
          <cell r="C37">
            <v>102</v>
          </cell>
        </row>
        <row r="38">
          <cell r="C38">
            <v>110</v>
          </cell>
        </row>
        <row r="39">
          <cell r="C39">
            <v>115</v>
          </cell>
        </row>
        <row r="40">
          <cell r="C40">
            <v>125</v>
          </cell>
        </row>
        <row r="41">
          <cell r="C41">
            <v>134</v>
          </cell>
        </row>
        <row r="45">
          <cell r="C45">
            <v>141.9</v>
          </cell>
        </row>
        <row r="46">
          <cell r="C46">
            <v>150</v>
          </cell>
        </row>
        <row r="47">
          <cell r="C47">
            <v>158</v>
          </cell>
        </row>
        <row r="48">
          <cell r="C48">
            <v>170</v>
          </cell>
        </row>
        <row r="49">
          <cell r="C49">
            <v>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 1500"/>
      <sheetName val="un 500"/>
      <sheetName val="un 1000"/>
      <sheetName val="dev 1500"/>
      <sheetName val="dev 500"/>
      <sheetName val="dev 1000"/>
      <sheetName val="итог"/>
      <sheetName val="сумма 2-х"/>
      <sheetName val="врем1500"/>
      <sheetName val="врем500"/>
      <sheetName val="врем1000"/>
      <sheetName val="сумма 2-х этап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B48"/>
  <sheetViews>
    <sheetView tabSelected="1" zoomScale="70" zoomScaleNormal="70" zoomScalePageLayoutView="0" workbookViewId="0" topLeftCell="A1">
      <selection activeCell="H7" sqref="H7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7.00390625" style="0" customWidth="1"/>
    <col min="5" max="5" width="10.421875" style="0" bestFit="1" customWidth="1"/>
    <col min="10" max="10" width="4.00390625" style="0" customWidth="1"/>
    <col min="11" max="11" width="22.57421875" style="0" customWidth="1"/>
    <col min="12" max="12" width="27.00390625" style="0" customWidth="1"/>
    <col min="19" max="19" width="4.00390625" style="0" customWidth="1"/>
    <col min="20" max="20" width="22.57421875" style="0" customWidth="1"/>
    <col min="21" max="21" width="27.00390625" style="0" customWidth="1"/>
    <col min="24" max="24" width="21.28125" style="0" hidden="1" customWidth="1"/>
    <col min="25" max="25" width="27.421875" style="0" hidden="1" customWidth="1"/>
  </cols>
  <sheetData>
    <row r="1" s="105" customFormat="1" ht="17.25">
      <c r="A1" s="105" t="s">
        <v>437</v>
      </c>
    </row>
    <row r="2" s="105" customFormat="1" ht="17.25">
      <c r="A2" s="105" t="s">
        <v>438</v>
      </c>
    </row>
    <row r="3" s="105" customFormat="1" ht="17.25">
      <c r="A3" s="105" t="s">
        <v>447</v>
      </c>
    </row>
    <row r="4" s="105" customFormat="1" ht="18" thickBot="1"/>
    <row r="5" spans="3:8" s="105" customFormat="1" ht="18" thickBot="1">
      <c r="C5" s="106" t="s">
        <v>439</v>
      </c>
      <c r="D5" s="107">
        <f>A46+J43+S31</f>
        <v>81</v>
      </c>
      <c r="G5" s="106" t="s">
        <v>449</v>
      </c>
      <c r="H5" s="107">
        <f>33/D5</f>
        <v>0.4074074074074074</v>
      </c>
    </row>
    <row r="6" spans="4:7" s="105" customFormat="1" ht="18" thickBot="1">
      <c r="D6" s="108"/>
      <c r="F6" s="106"/>
      <c r="G6" s="108"/>
    </row>
    <row r="7" spans="1:23" s="105" customFormat="1" ht="18" thickBot="1">
      <c r="A7" s="105" t="s">
        <v>440</v>
      </c>
      <c r="C7" s="106" t="s">
        <v>434</v>
      </c>
      <c r="D7" s="107">
        <f>A46*H5</f>
        <v>13.444444444444443</v>
      </c>
      <c r="E7" s="105" t="s">
        <v>441</v>
      </c>
      <c r="L7" s="106" t="s">
        <v>435</v>
      </c>
      <c r="M7" s="107">
        <f>J43*H5</f>
        <v>12.222222222222221</v>
      </c>
      <c r="N7" s="105" t="s">
        <v>442</v>
      </c>
      <c r="U7" s="106" t="s">
        <v>436</v>
      </c>
      <c r="V7" s="107">
        <f>S31*H5</f>
        <v>7.333333333333333</v>
      </c>
      <c r="W7" s="105" t="s">
        <v>443</v>
      </c>
    </row>
    <row r="9" spans="1:28" ht="12.75" customHeight="1">
      <c r="A9" s="60" t="s">
        <v>8</v>
      </c>
      <c r="B9" s="1"/>
      <c r="C9" s="5"/>
      <c r="D9" s="61" t="s">
        <v>9</v>
      </c>
      <c r="E9" s="62"/>
      <c r="F9" s="62"/>
      <c r="G9" s="62"/>
      <c r="H9" s="63"/>
      <c r="J9" s="60" t="s">
        <v>8</v>
      </c>
      <c r="K9" s="1"/>
      <c r="L9" s="5"/>
      <c r="M9" s="61" t="s">
        <v>9</v>
      </c>
      <c r="N9" s="62"/>
      <c r="O9" s="62"/>
      <c r="P9" s="62"/>
      <c r="Q9" s="63"/>
      <c r="S9" s="60" t="s">
        <v>8</v>
      </c>
      <c r="T9" s="1"/>
      <c r="U9" s="5"/>
      <c r="V9" s="61" t="s">
        <v>9</v>
      </c>
      <c r="W9" s="62"/>
      <c r="X9" s="62"/>
      <c r="Y9" s="62"/>
      <c r="Z9" s="62"/>
      <c r="AA9" s="62"/>
      <c r="AB9" s="63"/>
    </row>
    <row r="10" spans="1:28" ht="24" customHeight="1">
      <c r="A10" s="60"/>
      <c r="B10" s="2" t="s">
        <v>0</v>
      </c>
      <c r="C10" s="2" t="s">
        <v>1</v>
      </c>
      <c r="D10" s="64" t="s">
        <v>171</v>
      </c>
      <c r="E10" s="65"/>
      <c r="F10" s="66" t="s">
        <v>11</v>
      </c>
      <c r="G10" s="65"/>
      <c r="H10" s="11" t="s">
        <v>170</v>
      </c>
      <c r="J10" s="60"/>
      <c r="K10" s="2" t="s">
        <v>0</v>
      </c>
      <c r="L10" s="2" t="s">
        <v>1</v>
      </c>
      <c r="M10" s="64" t="s">
        <v>10</v>
      </c>
      <c r="N10" s="65"/>
      <c r="O10" s="66" t="s">
        <v>141</v>
      </c>
      <c r="P10" s="65"/>
      <c r="Q10" s="11" t="s">
        <v>170</v>
      </c>
      <c r="S10" s="60"/>
      <c r="T10" s="2" t="s">
        <v>0</v>
      </c>
      <c r="U10" s="2" t="s">
        <v>1</v>
      </c>
      <c r="V10" s="64" t="s">
        <v>345</v>
      </c>
      <c r="W10" s="65"/>
      <c r="X10" s="15"/>
      <c r="Y10" s="15"/>
      <c r="Z10" s="66" t="s">
        <v>433</v>
      </c>
      <c r="AA10" s="65"/>
      <c r="AB10" s="11" t="s">
        <v>170</v>
      </c>
    </row>
    <row r="11" spans="1:28" ht="12.75">
      <c r="A11" s="60"/>
      <c r="B11" s="3"/>
      <c r="C11" s="3"/>
      <c r="D11" s="67" t="s">
        <v>3</v>
      </c>
      <c r="E11" s="68"/>
      <c r="F11" s="68" t="s">
        <v>3</v>
      </c>
      <c r="G11" s="68"/>
      <c r="H11" s="6" t="s">
        <v>3</v>
      </c>
      <c r="J11" s="60"/>
      <c r="K11" s="3"/>
      <c r="L11" s="3"/>
      <c r="M11" s="67" t="s">
        <v>3</v>
      </c>
      <c r="N11" s="68"/>
      <c r="O11" s="68" t="s">
        <v>3</v>
      </c>
      <c r="P11" s="68"/>
      <c r="Q11" s="6" t="s">
        <v>3</v>
      </c>
      <c r="S11" s="60"/>
      <c r="T11" s="3"/>
      <c r="U11" s="3"/>
      <c r="V11" s="67" t="s">
        <v>3</v>
      </c>
      <c r="W11" s="68"/>
      <c r="X11" s="12"/>
      <c r="Y11" s="12"/>
      <c r="Z11" s="68" t="s">
        <v>3</v>
      </c>
      <c r="AA11" s="68"/>
      <c r="AB11" s="6" t="s">
        <v>3</v>
      </c>
    </row>
    <row r="12" spans="1:28" ht="12.75">
      <c r="A12" s="60"/>
      <c r="B12" s="4"/>
      <c r="C12" s="4"/>
      <c r="D12" s="7" t="s">
        <v>2</v>
      </c>
      <c r="E12" s="8" t="s">
        <v>4</v>
      </c>
      <c r="F12" s="8" t="s">
        <v>2</v>
      </c>
      <c r="G12" s="8" t="s">
        <v>4</v>
      </c>
      <c r="H12" s="9" t="s">
        <v>4</v>
      </c>
      <c r="J12" s="60"/>
      <c r="K12" s="4"/>
      <c r="L12" s="4"/>
      <c r="M12" s="7" t="s">
        <v>2</v>
      </c>
      <c r="N12" s="8" t="s">
        <v>4</v>
      </c>
      <c r="O12" s="8" t="s">
        <v>2</v>
      </c>
      <c r="P12" s="8" t="s">
        <v>4</v>
      </c>
      <c r="Q12" s="9" t="s">
        <v>4</v>
      </c>
      <c r="S12" s="60"/>
      <c r="T12" s="4"/>
      <c r="U12" s="4"/>
      <c r="V12" s="7" t="s">
        <v>2</v>
      </c>
      <c r="W12" s="8" t="s">
        <v>4</v>
      </c>
      <c r="X12" s="8"/>
      <c r="Y12" s="8"/>
      <c r="Z12" s="8" t="s">
        <v>2</v>
      </c>
      <c r="AA12" s="8" t="s">
        <v>4</v>
      </c>
      <c r="AB12" s="9" t="s">
        <v>4</v>
      </c>
    </row>
    <row r="14" spans="1:28" ht="12.75">
      <c r="A14" s="71">
        <v>1</v>
      </c>
      <c r="B14" s="72" t="s">
        <v>149</v>
      </c>
      <c r="C14" s="81" t="s">
        <v>84</v>
      </c>
      <c r="D14" s="82">
        <v>1</v>
      </c>
      <c r="E14" s="83" t="s">
        <v>142</v>
      </c>
      <c r="F14" s="73">
        <v>2</v>
      </c>
      <c r="G14" s="75">
        <v>800</v>
      </c>
      <c r="H14" s="76">
        <f aca="true" t="shared" si="0" ref="H14:H46">E14+G14</f>
        <v>1800</v>
      </c>
      <c r="J14" s="71">
        <v>1</v>
      </c>
      <c r="K14" s="77" t="s">
        <v>101</v>
      </c>
      <c r="L14" s="78" t="s">
        <v>88</v>
      </c>
      <c r="M14" s="73">
        <v>7</v>
      </c>
      <c r="N14" s="74">
        <v>262</v>
      </c>
      <c r="O14" s="75">
        <v>1</v>
      </c>
      <c r="P14" s="75">
        <v>1000</v>
      </c>
      <c r="Q14" s="76">
        <f aca="true" t="shared" si="1" ref="Q14:Q43">N14+P14</f>
        <v>1262</v>
      </c>
      <c r="S14" s="71">
        <v>1</v>
      </c>
      <c r="T14" s="72" t="s">
        <v>59</v>
      </c>
      <c r="U14" s="72" t="s">
        <v>340</v>
      </c>
      <c r="V14" s="73">
        <v>1</v>
      </c>
      <c r="W14" s="74">
        <v>1000</v>
      </c>
      <c r="X14" s="74"/>
      <c r="Y14" s="74"/>
      <c r="Z14" s="75"/>
      <c r="AA14" s="75"/>
      <c r="AB14" s="76">
        <f aca="true" t="shared" si="2" ref="AB14:AB31">W14+AA14</f>
        <v>1000</v>
      </c>
    </row>
    <row r="15" spans="1:28" ht="12.75">
      <c r="A15" s="71">
        <v>2</v>
      </c>
      <c r="B15" s="72" t="s">
        <v>150</v>
      </c>
      <c r="C15" s="81" t="s">
        <v>151</v>
      </c>
      <c r="D15" s="82">
        <v>2</v>
      </c>
      <c r="E15" s="83">
        <v>800</v>
      </c>
      <c r="F15" s="75">
        <v>3</v>
      </c>
      <c r="G15" s="80">
        <v>640</v>
      </c>
      <c r="H15" s="76">
        <f t="shared" si="0"/>
        <v>1440</v>
      </c>
      <c r="J15" s="71">
        <v>2</v>
      </c>
      <c r="K15" s="77" t="s">
        <v>99</v>
      </c>
      <c r="L15" s="78" t="s">
        <v>82</v>
      </c>
      <c r="M15" s="73">
        <v>6</v>
      </c>
      <c r="N15" s="74">
        <v>328</v>
      </c>
      <c r="O15" s="75">
        <v>2</v>
      </c>
      <c r="P15" s="75">
        <v>800</v>
      </c>
      <c r="Q15" s="76">
        <f t="shared" si="1"/>
        <v>1128</v>
      </c>
      <c r="S15" s="71">
        <v>2</v>
      </c>
      <c r="T15" s="77" t="s">
        <v>65</v>
      </c>
      <c r="U15" s="78" t="s">
        <v>340</v>
      </c>
      <c r="V15" s="73">
        <v>2</v>
      </c>
      <c r="W15" s="74">
        <v>800</v>
      </c>
      <c r="X15" s="74"/>
      <c r="Y15" s="74"/>
      <c r="Z15" s="75"/>
      <c r="AA15" s="75"/>
      <c r="AB15" s="76">
        <f t="shared" si="2"/>
        <v>800</v>
      </c>
    </row>
    <row r="16" spans="1:28" ht="12.75">
      <c r="A16" s="71">
        <v>3</v>
      </c>
      <c r="B16" s="72" t="s">
        <v>154</v>
      </c>
      <c r="C16" s="81" t="s">
        <v>84</v>
      </c>
      <c r="D16" s="82">
        <v>5</v>
      </c>
      <c r="E16" s="83">
        <v>410</v>
      </c>
      <c r="F16" s="73">
        <v>1</v>
      </c>
      <c r="G16" s="80">
        <v>1000</v>
      </c>
      <c r="H16" s="76">
        <f t="shared" si="0"/>
        <v>1410</v>
      </c>
      <c r="J16" s="71">
        <v>3</v>
      </c>
      <c r="K16" s="77" t="s">
        <v>103</v>
      </c>
      <c r="L16" s="78" t="s">
        <v>87</v>
      </c>
      <c r="M16" s="73">
        <v>5</v>
      </c>
      <c r="N16" s="74">
        <v>410</v>
      </c>
      <c r="O16" s="75">
        <v>3</v>
      </c>
      <c r="P16" s="75">
        <v>640</v>
      </c>
      <c r="Q16" s="76">
        <f t="shared" si="1"/>
        <v>1050</v>
      </c>
      <c r="S16" s="71">
        <v>3</v>
      </c>
      <c r="T16" s="72" t="s">
        <v>347</v>
      </c>
      <c r="U16" s="72" t="s">
        <v>58</v>
      </c>
      <c r="V16" s="75">
        <v>3</v>
      </c>
      <c r="W16" s="79">
        <v>640</v>
      </c>
      <c r="X16" s="74"/>
      <c r="Y16" s="74"/>
      <c r="Z16" s="75"/>
      <c r="AA16" s="75"/>
      <c r="AB16" s="76">
        <f t="shared" si="2"/>
        <v>640</v>
      </c>
    </row>
    <row r="17" spans="1:28" ht="12.75">
      <c r="A17" s="71">
        <v>4</v>
      </c>
      <c r="B17" s="72" t="s">
        <v>153</v>
      </c>
      <c r="C17" s="81" t="s">
        <v>84</v>
      </c>
      <c r="D17" s="82">
        <v>4</v>
      </c>
      <c r="E17" s="83">
        <v>512</v>
      </c>
      <c r="F17" s="75">
        <v>4</v>
      </c>
      <c r="G17" s="80">
        <v>512</v>
      </c>
      <c r="H17" s="76">
        <f t="shared" si="0"/>
        <v>1024</v>
      </c>
      <c r="J17" s="71">
        <v>4</v>
      </c>
      <c r="K17" s="77" t="s">
        <v>57</v>
      </c>
      <c r="L17" s="78" t="s">
        <v>87</v>
      </c>
      <c r="M17" s="73">
        <v>1</v>
      </c>
      <c r="N17" s="74">
        <v>1000</v>
      </c>
      <c r="O17" s="75"/>
      <c r="P17" s="75"/>
      <c r="Q17" s="76">
        <f t="shared" si="1"/>
        <v>1000</v>
      </c>
      <c r="S17" s="71">
        <v>4</v>
      </c>
      <c r="T17" s="72" t="s">
        <v>56</v>
      </c>
      <c r="U17" s="72" t="s">
        <v>340</v>
      </c>
      <c r="V17" s="75">
        <v>4</v>
      </c>
      <c r="W17" s="79">
        <v>512</v>
      </c>
      <c r="X17" s="74"/>
      <c r="Y17" s="74"/>
      <c r="Z17" s="75"/>
      <c r="AA17" s="75"/>
      <c r="AB17" s="76">
        <f t="shared" si="2"/>
        <v>512</v>
      </c>
    </row>
    <row r="18" spans="1:28" ht="12.75">
      <c r="A18" s="71">
        <v>5</v>
      </c>
      <c r="B18" s="72" t="s">
        <v>155</v>
      </c>
      <c r="C18" s="81" t="s">
        <v>84</v>
      </c>
      <c r="D18" s="82">
        <v>6</v>
      </c>
      <c r="E18" s="83">
        <v>328</v>
      </c>
      <c r="F18" s="75">
        <v>5</v>
      </c>
      <c r="G18" s="80">
        <v>410</v>
      </c>
      <c r="H18" s="76">
        <f t="shared" si="0"/>
        <v>738</v>
      </c>
      <c r="J18" s="71">
        <v>5</v>
      </c>
      <c r="K18" s="77" t="s">
        <v>109</v>
      </c>
      <c r="L18" s="78" t="s">
        <v>87</v>
      </c>
      <c r="M18" s="73">
        <v>2</v>
      </c>
      <c r="N18" s="74">
        <v>800</v>
      </c>
      <c r="O18" s="75"/>
      <c r="P18" s="80"/>
      <c r="Q18" s="76">
        <f t="shared" si="1"/>
        <v>800</v>
      </c>
      <c r="S18" s="71">
        <v>5</v>
      </c>
      <c r="T18" s="77" t="s">
        <v>64</v>
      </c>
      <c r="U18" s="78" t="s">
        <v>62</v>
      </c>
      <c r="V18" s="75">
        <v>5</v>
      </c>
      <c r="W18" s="79">
        <v>410</v>
      </c>
      <c r="X18" s="74"/>
      <c r="Y18" s="74"/>
      <c r="Z18" s="75"/>
      <c r="AA18" s="80"/>
      <c r="AB18" s="76">
        <f t="shared" si="2"/>
        <v>410</v>
      </c>
    </row>
    <row r="19" spans="1:28" ht="12.75">
      <c r="A19" s="71">
        <v>6</v>
      </c>
      <c r="B19" s="72" t="s">
        <v>152</v>
      </c>
      <c r="C19" s="81" t="s">
        <v>84</v>
      </c>
      <c r="D19" s="82">
        <v>3</v>
      </c>
      <c r="E19" s="83">
        <v>640</v>
      </c>
      <c r="F19" s="73">
        <v>12</v>
      </c>
      <c r="G19" s="80">
        <v>86</v>
      </c>
      <c r="H19" s="76">
        <f t="shared" si="0"/>
        <v>726</v>
      </c>
      <c r="J19" s="71">
        <v>6</v>
      </c>
      <c r="K19" s="77" t="s">
        <v>312</v>
      </c>
      <c r="L19" s="78" t="s">
        <v>87</v>
      </c>
      <c r="M19" s="73">
        <v>4</v>
      </c>
      <c r="N19" s="74">
        <v>512</v>
      </c>
      <c r="O19" s="75">
        <v>7</v>
      </c>
      <c r="P19" s="75">
        <v>262</v>
      </c>
      <c r="Q19" s="76">
        <f t="shared" si="1"/>
        <v>774</v>
      </c>
      <c r="S19" s="71">
        <v>6</v>
      </c>
      <c r="T19" s="77" t="s">
        <v>16</v>
      </c>
      <c r="U19" s="78" t="s">
        <v>60</v>
      </c>
      <c r="V19" s="75">
        <v>6</v>
      </c>
      <c r="W19" s="79">
        <v>328</v>
      </c>
      <c r="X19" s="74"/>
      <c r="Y19" s="74"/>
      <c r="Z19" s="75"/>
      <c r="AA19" s="75"/>
      <c r="AB19" s="76">
        <f t="shared" si="2"/>
        <v>328</v>
      </c>
    </row>
    <row r="20" spans="1:28" ht="12.75">
      <c r="A20" s="71">
        <v>7</v>
      </c>
      <c r="B20" s="72" t="s">
        <v>14</v>
      </c>
      <c r="C20" s="81" t="s">
        <v>113</v>
      </c>
      <c r="D20" s="82">
        <v>12</v>
      </c>
      <c r="E20" s="83" t="s">
        <v>145</v>
      </c>
      <c r="F20" s="75">
        <v>6</v>
      </c>
      <c r="G20" s="75">
        <v>328</v>
      </c>
      <c r="H20" s="76">
        <f t="shared" si="0"/>
        <v>414</v>
      </c>
      <c r="J20" s="71">
        <v>7</v>
      </c>
      <c r="K20" s="77" t="s">
        <v>91</v>
      </c>
      <c r="L20" s="78" t="s">
        <v>82</v>
      </c>
      <c r="M20" s="73">
        <v>3</v>
      </c>
      <c r="N20" s="74">
        <v>640</v>
      </c>
      <c r="O20" s="75"/>
      <c r="P20" s="75"/>
      <c r="Q20" s="76">
        <f t="shared" si="1"/>
        <v>640</v>
      </c>
      <c r="S20" s="71">
        <v>7</v>
      </c>
      <c r="T20" s="72" t="s">
        <v>61</v>
      </c>
      <c r="U20" s="72" t="s">
        <v>62</v>
      </c>
      <c r="V20" s="75">
        <v>7</v>
      </c>
      <c r="W20" s="79">
        <v>262</v>
      </c>
      <c r="X20" s="74"/>
      <c r="Y20" s="74"/>
      <c r="Z20" s="75"/>
      <c r="AA20" s="75"/>
      <c r="AB20" s="76">
        <f t="shared" si="2"/>
        <v>262</v>
      </c>
    </row>
    <row r="21" spans="1:28" ht="12.75">
      <c r="A21" s="71">
        <v>8</v>
      </c>
      <c r="B21" s="72" t="s">
        <v>93</v>
      </c>
      <c r="C21" s="81" t="s">
        <v>151</v>
      </c>
      <c r="D21" s="82">
        <v>10</v>
      </c>
      <c r="E21" s="83" t="s">
        <v>143</v>
      </c>
      <c r="F21" s="75">
        <v>8</v>
      </c>
      <c r="G21" s="75">
        <v>210</v>
      </c>
      <c r="H21" s="76">
        <f t="shared" si="0"/>
        <v>344</v>
      </c>
      <c r="J21" s="71">
        <v>8</v>
      </c>
      <c r="K21" s="77" t="s">
        <v>313</v>
      </c>
      <c r="L21" s="78" t="s">
        <v>82</v>
      </c>
      <c r="M21" s="73">
        <v>13</v>
      </c>
      <c r="N21" s="74">
        <v>69</v>
      </c>
      <c r="O21" s="75">
        <v>4</v>
      </c>
      <c r="P21" s="75">
        <v>512</v>
      </c>
      <c r="Q21" s="76">
        <f t="shared" si="1"/>
        <v>581</v>
      </c>
      <c r="S21" s="71">
        <v>8</v>
      </c>
      <c r="T21" s="77" t="s">
        <v>79</v>
      </c>
      <c r="U21" s="78" t="s">
        <v>60</v>
      </c>
      <c r="V21" s="75">
        <v>8</v>
      </c>
      <c r="W21" s="79">
        <v>210</v>
      </c>
      <c r="X21" s="74"/>
      <c r="Y21" s="74"/>
      <c r="Z21" s="75"/>
      <c r="AA21" s="75"/>
      <c r="AB21" s="76">
        <f t="shared" si="2"/>
        <v>210</v>
      </c>
    </row>
    <row r="22" spans="1:28" ht="12.75">
      <c r="A22" s="71">
        <v>9</v>
      </c>
      <c r="B22" s="72" t="s">
        <v>106</v>
      </c>
      <c r="C22" s="81" t="s">
        <v>156</v>
      </c>
      <c r="D22" s="82">
        <v>7</v>
      </c>
      <c r="E22" s="83">
        <v>262</v>
      </c>
      <c r="F22" s="73">
        <v>13</v>
      </c>
      <c r="G22" s="80">
        <v>69</v>
      </c>
      <c r="H22" s="76">
        <f t="shared" si="0"/>
        <v>331</v>
      </c>
      <c r="J22" s="71">
        <v>9</v>
      </c>
      <c r="K22" s="77" t="s">
        <v>90</v>
      </c>
      <c r="L22" s="78" t="s">
        <v>88</v>
      </c>
      <c r="M22" s="73">
        <v>9</v>
      </c>
      <c r="N22" s="74">
        <v>168</v>
      </c>
      <c r="O22" s="75">
        <v>5</v>
      </c>
      <c r="P22" s="75">
        <v>410</v>
      </c>
      <c r="Q22" s="76">
        <f t="shared" si="1"/>
        <v>578</v>
      </c>
      <c r="S22" s="27">
        <v>9</v>
      </c>
      <c r="T22" s="24" t="s">
        <v>348</v>
      </c>
      <c r="U22" s="25" t="s">
        <v>5</v>
      </c>
      <c r="V22" s="23">
        <v>9</v>
      </c>
      <c r="W22" s="45">
        <v>168</v>
      </c>
      <c r="X22" s="38"/>
      <c r="Y22" s="38"/>
      <c r="Z22" s="23"/>
      <c r="AA22" s="23"/>
      <c r="AB22" s="14">
        <f t="shared" si="2"/>
        <v>168</v>
      </c>
    </row>
    <row r="23" spans="1:28" ht="12.75">
      <c r="A23" s="71">
        <v>10</v>
      </c>
      <c r="B23" s="72" t="s">
        <v>104</v>
      </c>
      <c r="C23" s="81" t="s">
        <v>151</v>
      </c>
      <c r="D23" s="82">
        <v>8</v>
      </c>
      <c r="E23" s="83">
        <v>210</v>
      </c>
      <c r="F23" s="73">
        <v>11</v>
      </c>
      <c r="G23" s="75">
        <v>107</v>
      </c>
      <c r="H23" s="76">
        <f t="shared" si="0"/>
        <v>317</v>
      </c>
      <c r="J23" s="71">
        <v>10</v>
      </c>
      <c r="K23" s="77" t="s">
        <v>98</v>
      </c>
      <c r="L23" s="78" t="s">
        <v>82</v>
      </c>
      <c r="M23" s="73">
        <v>23</v>
      </c>
      <c r="N23" s="74">
        <v>22</v>
      </c>
      <c r="O23" s="75">
        <v>6</v>
      </c>
      <c r="P23" s="75">
        <v>328</v>
      </c>
      <c r="Q23" s="76">
        <f t="shared" si="1"/>
        <v>350</v>
      </c>
      <c r="S23" s="27">
        <v>10</v>
      </c>
      <c r="T23" s="24" t="s">
        <v>349</v>
      </c>
      <c r="U23" s="24" t="s">
        <v>5</v>
      </c>
      <c r="V23" s="23">
        <v>10</v>
      </c>
      <c r="W23" s="45">
        <v>134</v>
      </c>
      <c r="X23" s="38"/>
      <c r="Y23" s="38"/>
      <c r="Z23" s="23"/>
      <c r="AA23" s="23"/>
      <c r="AB23" s="14">
        <f t="shared" si="2"/>
        <v>134</v>
      </c>
    </row>
    <row r="24" spans="1:28" ht="12.75">
      <c r="A24" s="71">
        <v>11</v>
      </c>
      <c r="B24" s="77" t="s">
        <v>67</v>
      </c>
      <c r="C24" s="78" t="s">
        <v>84</v>
      </c>
      <c r="D24" s="82"/>
      <c r="E24" s="83"/>
      <c r="F24" s="75">
        <v>7</v>
      </c>
      <c r="G24" s="75">
        <v>262</v>
      </c>
      <c r="H24" s="76">
        <f t="shared" si="0"/>
        <v>262</v>
      </c>
      <c r="J24" s="71">
        <v>11</v>
      </c>
      <c r="K24" s="77" t="s">
        <v>107</v>
      </c>
      <c r="L24" s="78" t="s">
        <v>87</v>
      </c>
      <c r="M24" s="73">
        <v>8</v>
      </c>
      <c r="N24" s="74">
        <v>210</v>
      </c>
      <c r="O24" s="75">
        <v>10</v>
      </c>
      <c r="P24" s="75">
        <v>134</v>
      </c>
      <c r="Q24" s="76">
        <f t="shared" si="1"/>
        <v>344</v>
      </c>
      <c r="S24" s="27">
        <v>11</v>
      </c>
      <c r="T24" s="24" t="s">
        <v>18</v>
      </c>
      <c r="U24" s="25" t="s">
        <v>340</v>
      </c>
      <c r="V24" s="21">
        <v>11</v>
      </c>
      <c r="W24" s="38">
        <v>107</v>
      </c>
      <c r="X24" s="38"/>
      <c r="Y24" s="38"/>
      <c r="Z24" s="23"/>
      <c r="AA24" s="23"/>
      <c r="AB24" s="14">
        <f t="shared" si="2"/>
        <v>107</v>
      </c>
    </row>
    <row r="25" spans="1:28" ht="12.75">
      <c r="A25" s="71">
        <v>12</v>
      </c>
      <c r="B25" s="72" t="s">
        <v>13</v>
      </c>
      <c r="C25" s="81" t="s">
        <v>113</v>
      </c>
      <c r="D25" s="82">
        <v>15</v>
      </c>
      <c r="E25" s="83" t="s">
        <v>148</v>
      </c>
      <c r="F25" s="75">
        <v>9</v>
      </c>
      <c r="G25" s="80">
        <v>168</v>
      </c>
      <c r="H25" s="76">
        <f t="shared" si="0"/>
        <v>212</v>
      </c>
      <c r="J25" s="71">
        <v>12</v>
      </c>
      <c r="K25" s="77" t="s">
        <v>97</v>
      </c>
      <c r="L25" s="78" t="s">
        <v>88</v>
      </c>
      <c r="M25" s="73">
        <v>12</v>
      </c>
      <c r="N25" s="74">
        <v>86</v>
      </c>
      <c r="O25" s="75">
        <v>8</v>
      </c>
      <c r="P25" s="75">
        <v>210</v>
      </c>
      <c r="Q25" s="76">
        <f t="shared" si="1"/>
        <v>296</v>
      </c>
      <c r="S25" s="27">
        <v>12</v>
      </c>
      <c r="T25" s="20" t="s">
        <v>70</v>
      </c>
      <c r="U25" s="22" t="s">
        <v>340</v>
      </c>
      <c r="V25" s="21">
        <v>12</v>
      </c>
      <c r="W25" s="38">
        <v>86</v>
      </c>
      <c r="X25" s="38"/>
      <c r="Y25" s="38"/>
      <c r="Z25" s="23"/>
      <c r="AA25" s="23"/>
      <c r="AB25" s="14">
        <f t="shared" si="2"/>
        <v>86</v>
      </c>
    </row>
    <row r="26" spans="1:28" ht="12.75">
      <c r="A26" s="71">
        <v>13</v>
      </c>
      <c r="B26" s="72" t="s">
        <v>100</v>
      </c>
      <c r="C26" s="81" t="s">
        <v>156</v>
      </c>
      <c r="D26" s="82">
        <v>14</v>
      </c>
      <c r="E26" s="83" t="s">
        <v>147</v>
      </c>
      <c r="F26" s="75">
        <v>10</v>
      </c>
      <c r="G26" s="75">
        <v>134</v>
      </c>
      <c r="H26" s="76">
        <f t="shared" si="0"/>
        <v>189</v>
      </c>
      <c r="J26" s="71">
        <v>13</v>
      </c>
      <c r="K26" s="77" t="s">
        <v>105</v>
      </c>
      <c r="L26" s="78" t="s">
        <v>87</v>
      </c>
      <c r="M26" s="73">
        <v>11</v>
      </c>
      <c r="N26" s="74">
        <v>107</v>
      </c>
      <c r="O26" s="75">
        <v>9</v>
      </c>
      <c r="P26" s="75">
        <v>168</v>
      </c>
      <c r="Q26" s="76">
        <f t="shared" si="1"/>
        <v>275</v>
      </c>
      <c r="S26" s="27">
        <v>13</v>
      </c>
      <c r="T26" s="24" t="s">
        <v>71</v>
      </c>
      <c r="U26" s="25" t="s">
        <v>66</v>
      </c>
      <c r="V26" s="21">
        <v>13</v>
      </c>
      <c r="W26" s="38">
        <v>69</v>
      </c>
      <c r="X26" s="38"/>
      <c r="Y26" s="38"/>
      <c r="Z26" s="23"/>
      <c r="AA26" s="23"/>
      <c r="AB26" s="14">
        <f t="shared" si="2"/>
        <v>69</v>
      </c>
    </row>
    <row r="27" spans="1:28" ht="12.75">
      <c r="A27" s="71">
        <v>14</v>
      </c>
      <c r="B27" s="72" t="s">
        <v>157</v>
      </c>
      <c r="C27" s="81" t="s">
        <v>84</v>
      </c>
      <c r="D27" s="82">
        <v>9</v>
      </c>
      <c r="E27" s="83">
        <v>168</v>
      </c>
      <c r="F27" s="73">
        <v>27</v>
      </c>
      <c r="G27" s="80">
        <v>18</v>
      </c>
      <c r="H27" s="76">
        <f t="shared" si="0"/>
        <v>186</v>
      </c>
      <c r="J27" s="27">
        <v>14</v>
      </c>
      <c r="K27" s="20" t="s">
        <v>314</v>
      </c>
      <c r="L27" s="22" t="s">
        <v>87</v>
      </c>
      <c r="M27" s="21">
        <v>14</v>
      </c>
      <c r="N27" s="38">
        <v>55</v>
      </c>
      <c r="O27" s="23">
        <v>11</v>
      </c>
      <c r="P27" s="23">
        <v>107</v>
      </c>
      <c r="Q27" s="14">
        <f t="shared" si="1"/>
        <v>162</v>
      </c>
      <c r="S27" s="27">
        <v>14</v>
      </c>
      <c r="T27" s="20" t="s">
        <v>350</v>
      </c>
      <c r="U27" s="22" t="s">
        <v>66</v>
      </c>
      <c r="V27" s="21">
        <v>14</v>
      </c>
      <c r="W27" s="38">
        <v>55</v>
      </c>
      <c r="X27" s="38"/>
      <c r="Y27" s="38"/>
      <c r="Z27" s="23"/>
      <c r="AA27" s="23"/>
      <c r="AB27" s="14">
        <f t="shared" si="2"/>
        <v>55</v>
      </c>
    </row>
    <row r="28" spans="1:28" ht="12.75">
      <c r="A28" s="27">
        <v>15</v>
      </c>
      <c r="B28" s="24" t="s">
        <v>102</v>
      </c>
      <c r="C28" s="25" t="s">
        <v>151</v>
      </c>
      <c r="D28" s="16">
        <v>11</v>
      </c>
      <c r="E28" s="17" t="s">
        <v>144</v>
      </c>
      <c r="F28" s="21">
        <v>19</v>
      </c>
      <c r="G28" s="29">
        <v>26</v>
      </c>
      <c r="H28" s="14">
        <f t="shared" si="0"/>
        <v>133</v>
      </c>
      <c r="J28" s="27">
        <v>15</v>
      </c>
      <c r="K28" s="20" t="s">
        <v>94</v>
      </c>
      <c r="L28" s="22" t="s">
        <v>95</v>
      </c>
      <c r="M28" s="21">
        <v>10</v>
      </c>
      <c r="N28" s="38">
        <v>134</v>
      </c>
      <c r="O28" s="23"/>
      <c r="P28" s="23"/>
      <c r="Q28" s="14">
        <f t="shared" si="1"/>
        <v>134</v>
      </c>
      <c r="S28" s="27">
        <v>15</v>
      </c>
      <c r="T28" s="24" t="s">
        <v>19</v>
      </c>
      <c r="U28" s="24" t="s">
        <v>58</v>
      </c>
      <c r="V28" s="21">
        <v>15</v>
      </c>
      <c r="W28" s="38">
        <v>44</v>
      </c>
      <c r="X28" s="38"/>
      <c r="Y28" s="38"/>
      <c r="Z28" s="23"/>
      <c r="AA28" s="23"/>
      <c r="AB28" s="14">
        <f t="shared" si="2"/>
        <v>44</v>
      </c>
    </row>
    <row r="29" spans="1:28" ht="12.75">
      <c r="A29" s="27">
        <v>16</v>
      </c>
      <c r="B29" s="24" t="s">
        <v>15</v>
      </c>
      <c r="C29" s="25" t="s">
        <v>158</v>
      </c>
      <c r="D29" s="16">
        <v>13</v>
      </c>
      <c r="E29" s="17" t="s">
        <v>146</v>
      </c>
      <c r="F29" s="21">
        <v>18</v>
      </c>
      <c r="G29" s="29">
        <v>27</v>
      </c>
      <c r="H29" s="14">
        <f t="shared" si="0"/>
        <v>96</v>
      </c>
      <c r="J29" s="27">
        <v>16</v>
      </c>
      <c r="K29" s="20" t="s">
        <v>316</v>
      </c>
      <c r="L29" s="22" t="s">
        <v>87</v>
      </c>
      <c r="M29" s="21">
        <v>17</v>
      </c>
      <c r="N29" s="38">
        <v>28</v>
      </c>
      <c r="O29" s="23">
        <v>12</v>
      </c>
      <c r="P29" s="23">
        <v>86</v>
      </c>
      <c r="Q29" s="14">
        <f t="shared" si="1"/>
        <v>114</v>
      </c>
      <c r="S29" s="27">
        <v>16</v>
      </c>
      <c r="T29" s="20" t="s">
        <v>21</v>
      </c>
      <c r="U29" s="22" t="s">
        <v>58</v>
      </c>
      <c r="V29" s="21">
        <v>16</v>
      </c>
      <c r="W29" s="38">
        <v>35</v>
      </c>
      <c r="X29" s="38"/>
      <c r="Y29" s="38"/>
      <c r="Z29" s="23"/>
      <c r="AA29" s="23"/>
      <c r="AB29" s="14">
        <f t="shared" si="2"/>
        <v>35</v>
      </c>
    </row>
    <row r="30" spans="1:28" ht="12.75">
      <c r="A30" s="27">
        <v>17</v>
      </c>
      <c r="B30" s="24" t="s">
        <v>159</v>
      </c>
      <c r="C30" s="25" t="s">
        <v>151</v>
      </c>
      <c r="D30" s="16">
        <v>17</v>
      </c>
      <c r="E30" s="17" t="s">
        <v>42</v>
      </c>
      <c r="F30" s="21">
        <v>14</v>
      </c>
      <c r="G30" s="23">
        <v>55</v>
      </c>
      <c r="H30" s="14">
        <f t="shared" si="0"/>
        <v>83</v>
      </c>
      <c r="J30" s="27">
        <v>17</v>
      </c>
      <c r="K30" s="25" t="s">
        <v>323</v>
      </c>
      <c r="L30" s="25" t="s">
        <v>87</v>
      </c>
      <c r="M30" s="21"/>
      <c r="N30" s="38"/>
      <c r="O30" s="23">
        <v>13</v>
      </c>
      <c r="P30" s="23">
        <v>69</v>
      </c>
      <c r="Q30" s="14">
        <f t="shared" si="1"/>
        <v>69</v>
      </c>
      <c r="S30" s="27">
        <v>17</v>
      </c>
      <c r="T30" s="20" t="s">
        <v>68</v>
      </c>
      <c r="U30" s="22" t="s">
        <v>66</v>
      </c>
      <c r="V30" s="21">
        <v>17</v>
      </c>
      <c r="W30" s="38">
        <v>28</v>
      </c>
      <c r="X30" s="38"/>
      <c r="Y30" s="38"/>
      <c r="Z30" s="23"/>
      <c r="AA30" s="23"/>
      <c r="AB30" s="14">
        <f t="shared" si="2"/>
        <v>28</v>
      </c>
    </row>
    <row r="31" spans="1:28" ht="12.75">
      <c r="A31" s="27">
        <v>18</v>
      </c>
      <c r="B31" s="24" t="s">
        <v>89</v>
      </c>
      <c r="C31" s="25" t="s">
        <v>151</v>
      </c>
      <c r="D31" s="16">
        <v>16</v>
      </c>
      <c r="E31" s="17" t="s">
        <v>43</v>
      </c>
      <c r="F31" s="21">
        <v>15</v>
      </c>
      <c r="G31" s="29">
        <v>44</v>
      </c>
      <c r="H31" s="14">
        <f t="shared" si="0"/>
        <v>79</v>
      </c>
      <c r="J31" s="27">
        <v>18</v>
      </c>
      <c r="K31" s="20" t="s">
        <v>81</v>
      </c>
      <c r="L31" s="22" t="s">
        <v>82</v>
      </c>
      <c r="M31" s="21">
        <v>18</v>
      </c>
      <c r="N31" s="38">
        <v>27</v>
      </c>
      <c r="O31" s="23">
        <v>16</v>
      </c>
      <c r="P31" s="23">
        <v>35</v>
      </c>
      <c r="Q31" s="14">
        <f t="shared" si="1"/>
        <v>62</v>
      </c>
      <c r="S31" s="27">
        <v>18</v>
      </c>
      <c r="T31" s="43" t="s">
        <v>69</v>
      </c>
      <c r="U31" s="42" t="s">
        <v>58</v>
      </c>
      <c r="V31" s="44">
        <v>18</v>
      </c>
      <c r="W31" s="46">
        <v>27</v>
      </c>
      <c r="X31" s="38"/>
      <c r="Y31" s="38"/>
      <c r="Z31" s="23"/>
      <c r="AA31" s="23"/>
      <c r="AB31" s="14">
        <f t="shared" si="2"/>
        <v>27</v>
      </c>
    </row>
    <row r="32" spans="1:17" ht="12.75">
      <c r="A32" s="27">
        <v>19</v>
      </c>
      <c r="B32" s="24" t="s">
        <v>160</v>
      </c>
      <c r="C32" s="25" t="s">
        <v>156</v>
      </c>
      <c r="D32" s="16">
        <v>20</v>
      </c>
      <c r="E32" s="17" t="s">
        <v>39</v>
      </c>
      <c r="F32" s="21">
        <v>16</v>
      </c>
      <c r="G32" s="23">
        <v>35</v>
      </c>
      <c r="H32" s="14">
        <f t="shared" si="0"/>
        <v>60</v>
      </c>
      <c r="J32" s="27">
        <v>19</v>
      </c>
      <c r="K32" s="25" t="s">
        <v>324</v>
      </c>
      <c r="L32" s="25" t="s">
        <v>87</v>
      </c>
      <c r="M32" s="21"/>
      <c r="N32" s="38"/>
      <c r="O32" s="23">
        <v>14</v>
      </c>
      <c r="P32" s="23">
        <v>55</v>
      </c>
      <c r="Q32" s="14">
        <f t="shared" si="1"/>
        <v>55</v>
      </c>
    </row>
    <row r="33" spans="1:17" ht="12.75">
      <c r="A33" s="27">
        <v>20</v>
      </c>
      <c r="B33" s="24" t="s">
        <v>108</v>
      </c>
      <c r="C33" s="25" t="s">
        <v>151</v>
      </c>
      <c r="D33" s="16">
        <v>19</v>
      </c>
      <c r="E33" s="17" t="s">
        <v>40</v>
      </c>
      <c r="F33" s="21">
        <v>17</v>
      </c>
      <c r="G33" s="29">
        <v>28</v>
      </c>
      <c r="H33" s="14">
        <f t="shared" si="0"/>
        <v>54</v>
      </c>
      <c r="J33" s="27">
        <v>20</v>
      </c>
      <c r="K33" s="20" t="s">
        <v>83</v>
      </c>
      <c r="L33" s="22" t="s">
        <v>82</v>
      </c>
      <c r="M33" s="21">
        <v>19</v>
      </c>
      <c r="N33" s="38">
        <v>26</v>
      </c>
      <c r="O33" s="23">
        <v>21</v>
      </c>
      <c r="P33" s="23">
        <v>24</v>
      </c>
      <c r="Q33" s="14">
        <f t="shared" si="1"/>
        <v>50</v>
      </c>
    </row>
    <row r="34" spans="1:17" ht="12.75">
      <c r="A34" s="27">
        <v>21</v>
      </c>
      <c r="B34" s="24" t="s">
        <v>161</v>
      </c>
      <c r="C34" s="25" t="s">
        <v>84</v>
      </c>
      <c r="D34" s="16">
        <v>21</v>
      </c>
      <c r="E34" s="17" t="s">
        <v>38</v>
      </c>
      <c r="F34" s="21">
        <v>21</v>
      </c>
      <c r="G34" s="29">
        <v>24</v>
      </c>
      <c r="H34" s="14">
        <f t="shared" si="0"/>
        <v>48</v>
      </c>
      <c r="J34" s="27">
        <v>21</v>
      </c>
      <c r="K34" s="20" t="s">
        <v>111</v>
      </c>
      <c r="L34" s="22" t="s">
        <v>95</v>
      </c>
      <c r="M34" s="21">
        <v>22</v>
      </c>
      <c r="N34" s="38">
        <v>23</v>
      </c>
      <c r="O34" s="23">
        <v>18</v>
      </c>
      <c r="P34" s="23">
        <v>27</v>
      </c>
      <c r="Q34" s="14">
        <f t="shared" si="1"/>
        <v>50</v>
      </c>
    </row>
    <row r="35" spans="1:17" ht="12.75">
      <c r="A35" s="27">
        <v>22</v>
      </c>
      <c r="B35" s="24" t="s">
        <v>80</v>
      </c>
      <c r="C35" s="25" t="s">
        <v>113</v>
      </c>
      <c r="D35" s="16">
        <v>25</v>
      </c>
      <c r="E35" s="17" t="s">
        <v>34</v>
      </c>
      <c r="F35" s="21">
        <v>20</v>
      </c>
      <c r="G35" s="29">
        <v>25</v>
      </c>
      <c r="H35" s="14">
        <f t="shared" si="0"/>
        <v>45</v>
      </c>
      <c r="J35" s="27">
        <v>22</v>
      </c>
      <c r="K35" s="20" t="s">
        <v>17</v>
      </c>
      <c r="L35" s="22" t="s">
        <v>259</v>
      </c>
      <c r="M35" s="21">
        <v>21</v>
      </c>
      <c r="N35" s="38">
        <v>24</v>
      </c>
      <c r="O35" s="23">
        <v>20</v>
      </c>
      <c r="P35" s="23">
        <v>25</v>
      </c>
      <c r="Q35" s="14">
        <f t="shared" si="1"/>
        <v>49</v>
      </c>
    </row>
    <row r="36" spans="1:17" ht="12.75">
      <c r="A36" s="27">
        <v>23</v>
      </c>
      <c r="B36" s="24" t="s">
        <v>162</v>
      </c>
      <c r="C36" s="25" t="s">
        <v>156</v>
      </c>
      <c r="D36" s="16">
        <v>22</v>
      </c>
      <c r="E36" s="17" t="s">
        <v>37</v>
      </c>
      <c r="F36" s="21">
        <v>24</v>
      </c>
      <c r="G36" s="29">
        <v>21</v>
      </c>
      <c r="H36" s="14">
        <f t="shared" si="0"/>
        <v>44</v>
      </c>
      <c r="J36" s="27">
        <v>23</v>
      </c>
      <c r="K36" s="20" t="s">
        <v>51</v>
      </c>
      <c r="L36" s="22" t="s">
        <v>259</v>
      </c>
      <c r="M36" s="21">
        <v>25</v>
      </c>
      <c r="N36" s="38">
        <v>20</v>
      </c>
      <c r="O36" s="23">
        <v>17</v>
      </c>
      <c r="P36" s="23">
        <v>28</v>
      </c>
      <c r="Q36" s="14">
        <f t="shared" si="1"/>
        <v>48</v>
      </c>
    </row>
    <row r="37" spans="1:17" ht="12.75">
      <c r="A37" s="27">
        <v>24</v>
      </c>
      <c r="B37" s="24" t="s">
        <v>163</v>
      </c>
      <c r="C37" s="25" t="s">
        <v>84</v>
      </c>
      <c r="D37" s="16">
        <v>23</v>
      </c>
      <c r="E37" s="17" t="s">
        <v>36</v>
      </c>
      <c r="F37" s="21">
        <v>25</v>
      </c>
      <c r="G37" s="29">
        <v>20</v>
      </c>
      <c r="H37" s="14">
        <f t="shared" si="0"/>
        <v>42</v>
      </c>
      <c r="J37" s="27">
        <v>24</v>
      </c>
      <c r="K37" s="20" t="s">
        <v>86</v>
      </c>
      <c r="L37" s="22" t="s">
        <v>87</v>
      </c>
      <c r="M37" s="21">
        <v>15</v>
      </c>
      <c r="N37" s="38">
        <v>44</v>
      </c>
      <c r="O37" s="23"/>
      <c r="P37" s="23"/>
      <c r="Q37" s="14">
        <f t="shared" si="1"/>
        <v>44</v>
      </c>
    </row>
    <row r="38" spans="1:17" ht="12.75">
      <c r="A38" s="27">
        <v>25</v>
      </c>
      <c r="B38" s="24" t="s">
        <v>165</v>
      </c>
      <c r="C38" s="25" t="s">
        <v>156</v>
      </c>
      <c r="D38" s="16">
        <v>26</v>
      </c>
      <c r="E38" s="17" t="s">
        <v>33</v>
      </c>
      <c r="F38" s="21">
        <v>23</v>
      </c>
      <c r="G38" s="29">
        <v>22</v>
      </c>
      <c r="H38" s="14">
        <f t="shared" si="0"/>
        <v>41</v>
      </c>
      <c r="J38" s="27">
        <v>25</v>
      </c>
      <c r="K38" s="25" t="s">
        <v>112</v>
      </c>
      <c r="L38" s="25" t="s">
        <v>87</v>
      </c>
      <c r="M38" s="21"/>
      <c r="N38" s="38"/>
      <c r="O38" s="23">
        <v>15</v>
      </c>
      <c r="P38" s="29">
        <v>44</v>
      </c>
      <c r="Q38" s="14">
        <f t="shared" si="1"/>
        <v>44</v>
      </c>
    </row>
    <row r="39" spans="1:17" ht="12.75">
      <c r="A39" s="27">
        <v>26</v>
      </c>
      <c r="B39" s="24" t="s">
        <v>164</v>
      </c>
      <c r="C39" s="25" t="s">
        <v>113</v>
      </c>
      <c r="D39" s="16">
        <v>24</v>
      </c>
      <c r="E39" s="17" t="s">
        <v>35</v>
      </c>
      <c r="F39" s="21">
        <v>28</v>
      </c>
      <c r="G39" s="29">
        <v>17</v>
      </c>
      <c r="H39" s="14">
        <f t="shared" si="0"/>
        <v>38</v>
      </c>
      <c r="J39" s="27">
        <v>26</v>
      </c>
      <c r="K39" s="20" t="s">
        <v>315</v>
      </c>
      <c r="L39" s="22" t="s">
        <v>82</v>
      </c>
      <c r="M39" s="21">
        <v>16</v>
      </c>
      <c r="N39" s="38">
        <v>35</v>
      </c>
      <c r="O39" s="23"/>
      <c r="P39" s="23"/>
      <c r="Q39" s="14">
        <f t="shared" si="1"/>
        <v>35</v>
      </c>
    </row>
    <row r="40" spans="1:17" ht="12.75">
      <c r="A40" s="27">
        <v>27</v>
      </c>
      <c r="B40" s="24" t="s">
        <v>167</v>
      </c>
      <c r="C40" s="25" t="s">
        <v>84</v>
      </c>
      <c r="D40" s="16">
        <v>28</v>
      </c>
      <c r="E40" s="18">
        <v>17</v>
      </c>
      <c r="F40" s="21">
        <v>26</v>
      </c>
      <c r="G40" s="29">
        <v>19</v>
      </c>
      <c r="H40" s="14">
        <f t="shared" si="0"/>
        <v>36</v>
      </c>
      <c r="J40" s="27">
        <v>27</v>
      </c>
      <c r="K40" s="25" t="s">
        <v>325</v>
      </c>
      <c r="L40" s="25" t="s">
        <v>87</v>
      </c>
      <c r="M40" s="21"/>
      <c r="N40" s="38"/>
      <c r="O40" s="23">
        <v>19</v>
      </c>
      <c r="P40" s="23">
        <v>26</v>
      </c>
      <c r="Q40" s="14">
        <f t="shared" si="1"/>
        <v>26</v>
      </c>
    </row>
    <row r="41" spans="1:17" ht="12.75">
      <c r="A41" s="27">
        <v>28</v>
      </c>
      <c r="B41" s="24" t="s">
        <v>85</v>
      </c>
      <c r="C41" s="25" t="s">
        <v>156</v>
      </c>
      <c r="D41" s="16">
        <v>18</v>
      </c>
      <c r="E41" s="17" t="s">
        <v>41</v>
      </c>
      <c r="F41" s="21"/>
      <c r="G41" s="29"/>
      <c r="H41" s="14">
        <f t="shared" si="0"/>
        <v>27</v>
      </c>
      <c r="J41" s="27">
        <v>28</v>
      </c>
      <c r="K41" s="20" t="s">
        <v>50</v>
      </c>
      <c r="L41" s="22" t="s">
        <v>259</v>
      </c>
      <c r="M41" s="21">
        <v>20</v>
      </c>
      <c r="N41" s="38">
        <v>25</v>
      </c>
      <c r="O41" s="23"/>
      <c r="P41" s="23"/>
      <c r="Q41" s="14">
        <f t="shared" si="1"/>
        <v>25</v>
      </c>
    </row>
    <row r="42" spans="1:17" ht="12.75">
      <c r="A42" s="27">
        <v>29</v>
      </c>
      <c r="B42" s="20" t="s">
        <v>169</v>
      </c>
      <c r="C42" s="22" t="s">
        <v>156</v>
      </c>
      <c r="D42" s="16"/>
      <c r="E42" s="18"/>
      <c r="F42" s="21">
        <v>22</v>
      </c>
      <c r="G42" s="29">
        <v>23</v>
      </c>
      <c r="H42" s="14">
        <f t="shared" si="0"/>
        <v>23</v>
      </c>
      <c r="J42" s="27">
        <v>29</v>
      </c>
      <c r="K42" s="20" t="s">
        <v>96</v>
      </c>
      <c r="L42" s="22" t="s">
        <v>88</v>
      </c>
      <c r="M42" s="21">
        <v>24</v>
      </c>
      <c r="N42" s="38">
        <v>21</v>
      </c>
      <c r="O42" s="23"/>
      <c r="P42" s="23"/>
      <c r="Q42" s="14">
        <f t="shared" si="1"/>
        <v>21</v>
      </c>
    </row>
    <row r="43" spans="1:17" ht="12.75">
      <c r="A43" s="27">
        <v>30</v>
      </c>
      <c r="B43" s="24" t="s">
        <v>166</v>
      </c>
      <c r="C43" s="25" t="s">
        <v>84</v>
      </c>
      <c r="D43" s="16">
        <v>27</v>
      </c>
      <c r="E43" s="17" t="s">
        <v>32</v>
      </c>
      <c r="F43" s="21"/>
      <c r="G43" s="29"/>
      <c r="H43" s="14">
        <f t="shared" si="0"/>
        <v>18</v>
      </c>
      <c r="J43" s="27">
        <v>30</v>
      </c>
      <c r="K43" s="20" t="s">
        <v>55</v>
      </c>
      <c r="L43" s="22" t="s">
        <v>259</v>
      </c>
      <c r="M43" s="21">
        <v>26</v>
      </c>
      <c r="N43" s="38">
        <v>19</v>
      </c>
      <c r="O43" s="23"/>
      <c r="P43" s="23"/>
      <c r="Q43" s="14">
        <f t="shared" si="1"/>
        <v>19</v>
      </c>
    </row>
    <row r="44" spans="1:16" ht="12.75">
      <c r="A44" s="27">
        <v>31</v>
      </c>
      <c r="B44" s="24" t="s">
        <v>139</v>
      </c>
      <c r="C44" s="25" t="s">
        <v>113</v>
      </c>
      <c r="D44" s="16">
        <v>29</v>
      </c>
      <c r="E44" s="18">
        <v>16</v>
      </c>
      <c r="F44" s="21"/>
      <c r="G44" s="29"/>
      <c r="H44" s="14">
        <f t="shared" si="0"/>
        <v>16</v>
      </c>
      <c r="O44" s="21"/>
      <c r="P44" s="29"/>
    </row>
    <row r="45" spans="1:16" ht="12.75">
      <c r="A45" s="27">
        <v>32</v>
      </c>
      <c r="B45" s="20" t="s">
        <v>20</v>
      </c>
      <c r="C45" s="22" t="s">
        <v>113</v>
      </c>
      <c r="D45" s="16"/>
      <c r="E45" s="17"/>
      <c r="F45" s="21">
        <v>29</v>
      </c>
      <c r="G45" s="29">
        <v>16</v>
      </c>
      <c r="H45" s="14">
        <f t="shared" si="0"/>
        <v>16</v>
      </c>
      <c r="O45" s="21"/>
      <c r="P45" s="29"/>
    </row>
    <row r="46" spans="1:16" ht="12.75">
      <c r="A46" s="27">
        <v>33</v>
      </c>
      <c r="B46" s="24" t="s">
        <v>168</v>
      </c>
      <c r="C46" s="25" t="s">
        <v>151</v>
      </c>
      <c r="D46" s="16">
        <v>30</v>
      </c>
      <c r="E46" s="18">
        <v>15</v>
      </c>
      <c r="F46" s="21"/>
      <c r="G46" s="29"/>
      <c r="H46" s="14">
        <f t="shared" si="0"/>
        <v>15</v>
      </c>
      <c r="O46" s="21"/>
      <c r="P46" s="29"/>
    </row>
    <row r="47" spans="15:16" ht="12.75">
      <c r="O47" s="21"/>
      <c r="P47" s="29"/>
    </row>
    <row r="48" spans="15:16" ht="12.75">
      <c r="O48" s="21"/>
      <c r="P48" s="29"/>
    </row>
  </sheetData>
  <sheetProtection/>
  <mergeCells count="18">
    <mergeCell ref="S9:S12"/>
    <mergeCell ref="V9:AB9"/>
    <mergeCell ref="V10:W10"/>
    <mergeCell ref="Z10:AA10"/>
    <mergeCell ref="V11:W11"/>
    <mergeCell ref="Z11:AA11"/>
    <mergeCell ref="J9:J12"/>
    <mergeCell ref="M9:Q9"/>
    <mergeCell ref="M10:N10"/>
    <mergeCell ref="O10:P10"/>
    <mergeCell ref="M11:N11"/>
    <mergeCell ref="O11:P11"/>
    <mergeCell ref="A9:A12"/>
    <mergeCell ref="D9:H9"/>
    <mergeCell ref="D10:E10"/>
    <mergeCell ref="F10:G10"/>
    <mergeCell ref="D11:E11"/>
    <mergeCell ref="F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B43"/>
  <sheetViews>
    <sheetView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27.00390625" style="0" customWidth="1"/>
    <col min="10" max="10" width="4.00390625" style="0" customWidth="1"/>
    <col min="11" max="11" width="24.7109375" style="0" customWidth="1"/>
    <col min="12" max="12" width="27.00390625" style="0" customWidth="1"/>
    <col min="19" max="19" width="4.00390625" style="0" customWidth="1"/>
    <col min="20" max="20" width="24.7109375" style="0" customWidth="1"/>
    <col min="21" max="21" width="27.00390625" style="0" customWidth="1"/>
    <col min="24" max="24" width="23.28125" style="0" hidden="1" customWidth="1"/>
    <col min="25" max="25" width="29.421875" style="0" hidden="1" customWidth="1"/>
  </cols>
  <sheetData>
    <row r="1" s="105" customFormat="1" ht="17.25">
      <c r="A1" s="105" t="s">
        <v>437</v>
      </c>
    </row>
    <row r="2" s="105" customFormat="1" ht="17.25">
      <c r="A2" s="105" t="s">
        <v>438</v>
      </c>
    </row>
    <row r="3" s="105" customFormat="1" ht="17.25">
      <c r="A3" s="105" t="s">
        <v>447</v>
      </c>
    </row>
    <row r="4" s="105" customFormat="1" ht="18" thickBot="1"/>
    <row r="5" spans="3:8" s="105" customFormat="1" ht="18" thickBot="1">
      <c r="C5" s="106" t="s">
        <v>439</v>
      </c>
      <c r="D5" s="107">
        <f>A43+J33+S22</f>
        <v>56</v>
      </c>
      <c r="G5" s="106" t="s">
        <v>449</v>
      </c>
      <c r="H5" s="107">
        <f>33/D5</f>
        <v>0.5892857142857143</v>
      </c>
    </row>
    <row r="6" spans="4:7" s="105" customFormat="1" ht="18" thickBot="1">
      <c r="D6" s="108"/>
      <c r="F6" s="106"/>
      <c r="G6" s="108"/>
    </row>
    <row r="7" spans="1:23" s="105" customFormat="1" ht="18" thickBot="1">
      <c r="A7" s="105" t="s">
        <v>440</v>
      </c>
      <c r="C7" s="106" t="s">
        <v>434</v>
      </c>
      <c r="D7" s="107">
        <f>H5*A43</f>
        <v>17.089285714285715</v>
      </c>
      <c r="E7" s="105" t="s">
        <v>444</v>
      </c>
      <c r="L7" s="106" t="s">
        <v>435</v>
      </c>
      <c r="M7" s="107">
        <f>H5*J33</f>
        <v>11.196428571428571</v>
      </c>
      <c r="N7" s="105" t="s">
        <v>445</v>
      </c>
      <c r="U7" s="106" t="s">
        <v>436</v>
      </c>
      <c r="V7" s="107">
        <f>H5*S22</f>
        <v>4.714285714285714</v>
      </c>
      <c r="W7" s="105" t="s">
        <v>446</v>
      </c>
    </row>
    <row r="10" spans="1:28" ht="12.75" customHeight="1">
      <c r="A10" s="60" t="s">
        <v>8</v>
      </c>
      <c r="B10" s="1"/>
      <c r="C10" s="5"/>
      <c r="D10" s="61" t="s">
        <v>9</v>
      </c>
      <c r="E10" s="62"/>
      <c r="F10" s="62"/>
      <c r="G10" s="62"/>
      <c r="H10" s="63"/>
      <c r="J10" s="60" t="s">
        <v>8</v>
      </c>
      <c r="K10" s="1"/>
      <c r="L10" s="5"/>
      <c r="M10" s="61" t="s">
        <v>9</v>
      </c>
      <c r="N10" s="62"/>
      <c r="O10" s="62"/>
      <c r="P10" s="62"/>
      <c r="Q10" s="63"/>
      <c r="S10" s="60" t="s">
        <v>8</v>
      </c>
      <c r="T10" s="1"/>
      <c r="U10" s="5"/>
      <c r="V10" s="61" t="s">
        <v>9</v>
      </c>
      <c r="W10" s="62"/>
      <c r="X10" s="62"/>
      <c r="Y10" s="62"/>
      <c r="Z10" s="62"/>
      <c r="AA10" s="62"/>
      <c r="AB10" s="63"/>
    </row>
    <row r="11" spans="1:28" ht="24" customHeight="1">
      <c r="A11" s="60"/>
      <c r="B11" s="2" t="s">
        <v>0</v>
      </c>
      <c r="C11" s="2" t="s">
        <v>1</v>
      </c>
      <c r="D11" s="64" t="s">
        <v>171</v>
      </c>
      <c r="E11" s="65"/>
      <c r="F11" s="66" t="s">
        <v>11</v>
      </c>
      <c r="G11" s="65"/>
      <c r="H11" s="11" t="s">
        <v>170</v>
      </c>
      <c r="J11" s="60"/>
      <c r="K11" s="2" t="s">
        <v>0</v>
      </c>
      <c r="L11" s="2" t="s">
        <v>1</v>
      </c>
      <c r="M11" s="64" t="s">
        <v>10</v>
      </c>
      <c r="N11" s="65"/>
      <c r="O11" s="66" t="s">
        <v>141</v>
      </c>
      <c r="P11" s="65"/>
      <c r="Q11" s="11" t="s">
        <v>170</v>
      </c>
      <c r="S11" s="60"/>
      <c r="T11" s="2" t="s">
        <v>0</v>
      </c>
      <c r="U11" s="2" t="s">
        <v>1</v>
      </c>
      <c r="V11" s="64" t="s">
        <v>345</v>
      </c>
      <c r="W11" s="65"/>
      <c r="X11" s="15"/>
      <c r="Y11" s="15"/>
      <c r="Z11" s="66" t="s">
        <v>346</v>
      </c>
      <c r="AA11" s="65"/>
      <c r="AB11" s="11" t="s">
        <v>170</v>
      </c>
    </row>
    <row r="12" spans="1:28" ht="12.75">
      <c r="A12" s="60"/>
      <c r="B12" s="3"/>
      <c r="C12" s="3"/>
      <c r="D12" s="67" t="s">
        <v>3</v>
      </c>
      <c r="E12" s="68"/>
      <c r="F12" s="68" t="s">
        <v>3</v>
      </c>
      <c r="G12" s="68"/>
      <c r="H12" s="6" t="s">
        <v>3</v>
      </c>
      <c r="J12" s="60"/>
      <c r="K12" s="3"/>
      <c r="L12" s="3"/>
      <c r="M12" s="67" t="s">
        <v>3</v>
      </c>
      <c r="N12" s="68"/>
      <c r="O12" s="68" t="s">
        <v>3</v>
      </c>
      <c r="P12" s="68"/>
      <c r="Q12" s="6" t="s">
        <v>3</v>
      </c>
      <c r="S12" s="60"/>
      <c r="T12" s="3"/>
      <c r="U12" s="3"/>
      <c r="V12" s="67" t="s">
        <v>3</v>
      </c>
      <c r="W12" s="68"/>
      <c r="X12" s="12"/>
      <c r="Y12" s="12"/>
      <c r="Z12" s="68" t="s">
        <v>3</v>
      </c>
      <c r="AA12" s="68"/>
      <c r="AB12" s="6" t="s">
        <v>3</v>
      </c>
    </row>
    <row r="13" spans="1:28" ht="12.75">
      <c r="A13" s="60"/>
      <c r="B13" s="4"/>
      <c r="C13" s="4"/>
      <c r="D13" s="7" t="s">
        <v>2</v>
      </c>
      <c r="E13" s="8" t="s">
        <v>4</v>
      </c>
      <c r="F13" s="8" t="s">
        <v>2</v>
      </c>
      <c r="G13" s="8" t="s">
        <v>4</v>
      </c>
      <c r="H13" s="9" t="s">
        <v>4</v>
      </c>
      <c r="J13" s="60"/>
      <c r="K13" s="4"/>
      <c r="L13" s="4"/>
      <c r="M13" s="7" t="s">
        <v>2</v>
      </c>
      <c r="N13" s="8" t="s">
        <v>4</v>
      </c>
      <c r="O13" s="8" t="s">
        <v>2</v>
      </c>
      <c r="P13" s="8" t="s">
        <v>4</v>
      </c>
      <c r="Q13" s="9" t="s">
        <v>4</v>
      </c>
      <c r="S13" s="60"/>
      <c r="T13" s="4"/>
      <c r="U13" s="4"/>
      <c r="V13" s="7" t="s">
        <v>2</v>
      </c>
      <c r="W13" s="8" t="s">
        <v>4</v>
      </c>
      <c r="X13" s="8"/>
      <c r="Y13" s="8"/>
      <c r="Z13" s="8" t="s">
        <v>2</v>
      </c>
      <c r="AA13" s="8" t="s">
        <v>4</v>
      </c>
      <c r="AB13" s="9" t="s">
        <v>4</v>
      </c>
    </row>
    <row r="15" spans="1:28" ht="12.75">
      <c r="A15" s="84">
        <v>1</v>
      </c>
      <c r="B15" s="85" t="s">
        <v>172</v>
      </c>
      <c r="C15" s="86" t="s">
        <v>151</v>
      </c>
      <c r="D15" s="87">
        <v>1</v>
      </c>
      <c r="E15" s="88">
        <v>1000</v>
      </c>
      <c r="F15" s="89">
        <v>7</v>
      </c>
      <c r="G15" s="89">
        <v>262</v>
      </c>
      <c r="H15" s="90">
        <f aca="true" t="shared" si="0" ref="H15:H43">E15+G15</f>
        <v>1262</v>
      </c>
      <c r="J15" s="84">
        <v>1</v>
      </c>
      <c r="K15" s="92" t="s">
        <v>126</v>
      </c>
      <c r="L15" s="98" t="s">
        <v>87</v>
      </c>
      <c r="M15" s="99">
        <v>3</v>
      </c>
      <c r="N15" s="100">
        <v>640</v>
      </c>
      <c r="O15" s="101">
        <v>4</v>
      </c>
      <c r="P15" s="101">
        <v>512</v>
      </c>
      <c r="Q15" s="90">
        <f aca="true" t="shared" si="1" ref="Q15:Q33">N15+P15</f>
        <v>1152</v>
      </c>
      <c r="S15" s="84">
        <v>1</v>
      </c>
      <c r="T15" s="92" t="s">
        <v>339</v>
      </c>
      <c r="U15" s="98" t="s">
        <v>62</v>
      </c>
      <c r="V15" s="89">
        <v>1</v>
      </c>
      <c r="W15" s="104">
        <v>1000</v>
      </c>
      <c r="X15" s="100"/>
      <c r="Y15" s="100"/>
      <c r="Z15" s="101"/>
      <c r="AA15" s="101"/>
      <c r="AB15" s="90">
        <f aca="true" t="shared" si="2" ref="AB15:AB22">W15+AA15</f>
        <v>1000</v>
      </c>
    </row>
    <row r="16" spans="1:28" ht="12.75">
      <c r="A16" s="84">
        <v>2</v>
      </c>
      <c r="B16" s="91" t="s">
        <v>120</v>
      </c>
      <c r="C16" s="86" t="s">
        <v>151</v>
      </c>
      <c r="D16" s="87">
        <v>3</v>
      </c>
      <c r="E16" s="88">
        <v>640</v>
      </c>
      <c r="F16" s="89">
        <v>5</v>
      </c>
      <c r="G16" s="89">
        <v>410</v>
      </c>
      <c r="H16" s="90">
        <f t="shared" si="0"/>
        <v>1050</v>
      </c>
      <c r="J16" s="84">
        <v>2</v>
      </c>
      <c r="K16" s="102" t="s">
        <v>72</v>
      </c>
      <c r="L16" s="102" t="s">
        <v>87</v>
      </c>
      <c r="M16" s="103"/>
      <c r="N16" s="103"/>
      <c r="O16" s="101">
        <v>1</v>
      </c>
      <c r="P16" s="101">
        <v>1000</v>
      </c>
      <c r="Q16" s="90">
        <f t="shared" si="1"/>
        <v>1000</v>
      </c>
      <c r="S16" s="84">
        <v>2</v>
      </c>
      <c r="T16" s="92" t="s">
        <v>74</v>
      </c>
      <c r="U16" s="98" t="s">
        <v>340</v>
      </c>
      <c r="V16" s="89">
        <v>2</v>
      </c>
      <c r="W16" s="104">
        <v>800</v>
      </c>
      <c r="X16" s="103"/>
      <c r="Y16" s="103"/>
      <c r="Z16" s="101"/>
      <c r="AA16" s="101"/>
      <c r="AB16" s="90">
        <f t="shared" si="2"/>
        <v>800</v>
      </c>
    </row>
    <row r="17" spans="1:28" ht="12.75">
      <c r="A17" s="84">
        <v>3</v>
      </c>
      <c r="B17" s="92" t="s">
        <v>187</v>
      </c>
      <c r="C17" s="92" t="s">
        <v>151</v>
      </c>
      <c r="D17" s="87"/>
      <c r="E17" s="88"/>
      <c r="F17" s="89">
        <v>1</v>
      </c>
      <c r="G17" s="89">
        <v>1000</v>
      </c>
      <c r="H17" s="90">
        <f t="shared" si="0"/>
        <v>1000</v>
      </c>
      <c r="J17" s="84">
        <v>3</v>
      </c>
      <c r="K17" s="92" t="s">
        <v>122</v>
      </c>
      <c r="L17" s="98" t="s">
        <v>87</v>
      </c>
      <c r="M17" s="89">
        <v>1</v>
      </c>
      <c r="N17" s="104">
        <v>1000</v>
      </c>
      <c r="O17" s="101"/>
      <c r="P17" s="101"/>
      <c r="Q17" s="90">
        <f t="shared" si="1"/>
        <v>1000</v>
      </c>
      <c r="S17" s="84">
        <v>3</v>
      </c>
      <c r="T17" s="92" t="s">
        <v>73</v>
      </c>
      <c r="U17" s="98" t="s">
        <v>340</v>
      </c>
      <c r="V17" s="89">
        <v>3</v>
      </c>
      <c r="W17" s="104">
        <v>640</v>
      </c>
      <c r="X17" s="104"/>
      <c r="Y17" s="104"/>
      <c r="Z17" s="101"/>
      <c r="AA17" s="101"/>
      <c r="AB17" s="90">
        <f t="shared" si="2"/>
        <v>640</v>
      </c>
    </row>
    <row r="18" spans="1:28" ht="12.75">
      <c r="A18" s="84">
        <v>4</v>
      </c>
      <c r="B18" s="93" t="s">
        <v>173</v>
      </c>
      <c r="C18" s="86" t="s">
        <v>151</v>
      </c>
      <c r="D18" s="87">
        <v>2</v>
      </c>
      <c r="E18" s="88">
        <v>800</v>
      </c>
      <c r="F18" s="89">
        <v>9</v>
      </c>
      <c r="G18" s="89">
        <v>168</v>
      </c>
      <c r="H18" s="90">
        <f t="shared" si="0"/>
        <v>968</v>
      </c>
      <c r="J18" s="84">
        <v>4</v>
      </c>
      <c r="K18" s="92" t="s">
        <v>124</v>
      </c>
      <c r="L18" s="98" t="s">
        <v>95</v>
      </c>
      <c r="M18" s="89">
        <v>4</v>
      </c>
      <c r="N18" s="104">
        <v>512</v>
      </c>
      <c r="O18" s="101">
        <v>6</v>
      </c>
      <c r="P18" s="101">
        <v>328</v>
      </c>
      <c r="Q18" s="90">
        <f t="shared" si="1"/>
        <v>840</v>
      </c>
      <c r="S18" s="84">
        <v>4</v>
      </c>
      <c r="T18" s="92" t="s">
        <v>24</v>
      </c>
      <c r="U18" s="98" t="s">
        <v>5</v>
      </c>
      <c r="V18" s="89">
        <v>4</v>
      </c>
      <c r="W18" s="104">
        <v>512</v>
      </c>
      <c r="X18" s="104"/>
      <c r="Y18" s="104"/>
      <c r="Z18" s="101"/>
      <c r="AA18" s="101"/>
      <c r="AB18" s="90">
        <f t="shared" si="2"/>
        <v>512</v>
      </c>
    </row>
    <row r="19" spans="1:28" ht="12.75">
      <c r="A19" s="84">
        <v>5</v>
      </c>
      <c r="B19" s="94" t="s">
        <v>175</v>
      </c>
      <c r="C19" s="86" t="s">
        <v>84</v>
      </c>
      <c r="D19" s="87">
        <v>5</v>
      </c>
      <c r="E19" s="88">
        <v>410</v>
      </c>
      <c r="F19" s="89">
        <v>4</v>
      </c>
      <c r="G19" s="89">
        <v>512</v>
      </c>
      <c r="H19" s="90">
        <f t="shared" si="0"/>
        <v>922</v>
      </c>
      <c r="J19" s="84">
        <v>5</v>
      </c>
      <c r="K19" s="92" t="s">
        <v>130</v>
      </c>
      <c r="L19" s="98" t="s">
        <v>87</v>
      </c>
      <c r="M19" s="89">
        <v>9</v>
      </c>
      <c r="N19" s="104">
        <v>168</v>
      </c>
      <c r="O19" s="101">
        <v>3</v>
      </c>
      <c r="P19" s="101">
        <v>640</v>
      </c>
      <c r="Q19" s="90">
        <f t="shared" si="1"/>
        <v>808</v>
      </c>
      <c r="S19" s="84">
        <v>5</v>
      </c>
      <c r="T19" s="92" t="s">
        <v>341</v>
      </c>
      <c r="U19" s="98" t="s">
        <v>58</v>
      </c>
      <c r="V19" s="89">
        <v>5</v>
      </c>
      <c r="W19" s="104">
        <v>410</v>
      </c>
      <c r="X19" s="104"/>
      <c r="Y19" s="104"/>
      <c r="Z19" s="101"/>
      <c r="AA19" s="101"/>
      <c r="AB19" s="90">
        <f t="shared" si="2"/>
        <v>410</v>
      </c>
    </row>
    <row r="20" spans="1:28" ht="12.75">
      <c r="A20" s="84">
        <v>6</v>
      </c>
      <c r="B20" s="94" t="s">
        <v>174</v>
      </c>
      <c r="C20" s="86" t="s">
        <v>84</v>
      </c>
      <c r="D20" s="87">
        <v>4</v>
      </c>
      <c r="E20" s="88">
        <v>512</v>
      </c>
      <c r="F20" s="89">
        <v>6</v>
      </c>
      <c r="G20" s="89">
        <v>328</v>
      </c>
      <c r="H20" s="90">
        <f t="shared" si="0"/>
        <v>840</v>
      </c>
      <c r="J20" s="84">
        <v>6</v>
      </c>
      <c r="K20" s="102" t="s">
        <v>118</v>
      </c>
      <c r="L20" s="102" t="s">
        <v>87</v>
      </c>
      <c r="M20" s="89"/>
      <c r="N20" s="104"/>
      <c r="O20" s="101">
        <v>2</v>
      </c>
      <c r="P20" s="101">
        <v>800</v>
      </c>
      <c r="Q20" s="90">
        <f t="shared" si="1"/>
        <v>800</v>
      </c>
      <c r="S20" s="33">
        <v>6</v>
      </c>
      <c r="T20" s="20" t="s">
        <v>342</v>
      </c>
      <c r="U20" s="22" t="s">
        <v>340</v>
      </c>
      <c r="V20" s="21">
        <v>6</v>
      </c>
      <c r="W20" s="38">
        <v>328</v>
      </c>
      <c r="X20" s="38"/>
      <c r="Y20" s="38"/>
      <c r="Z20" s="23"/>
      <c r="AA20" s="23"/>
      <c r="AB20" s="19">
        <f t="shared" si="2"/>
        <v>328</v>
      </c>
    </row>
    <row r="21" spans="1:28" ht="12.75">
      <c r="A21" s="84">
        <v>7</v>
      </c>
      <c r="B21" s="92" t="s">
        <v>116</v>
      </c>
      <c r="C21" s="92" t="s">
        <v>84</v>
      </c>
      <c r="D21" s="87"/>
      <c r="E21" s="88"/>
      <c r="F21" s="89">
        <v>2</v>
      </c>
      <c r="G21" s="89">
        <v>800</v>
      </c>
      <c r="H21" s="90">
        <f t="shared" si="0"/>
        <v>800</v>
      </c>
      <c r="J21" s="84">
        <v>7</v>
      </c>
      <c r="K21" s="92" t="s">
        <v>117</v>
      </c>
      <c r="L21" s="98" t="s">
        <v>87</v>
      </c>
      <c r="M21" s="89">
        <v>2</v>
      </c>
      <c r="N21" s="104">
        <v>800</v>
      </c>
      <c r="O21" s="101"/>
      <c r="P21" s="101"/>
      <c r="Q21" s="90">
        <f t="shared" si="1"/>
        <v>800</v>
      </c>
      <c r="S21" s="33">
        <v>7</v>
      </c>
      <c r="T21" s="20" t="s">
        <v>343</v>
      </c>
      <c r="U21" s="22" t="s">
        <v>5</v>
      </c>
      <c r="V21" s="21">
        <v>7</v>
      </c>
      <c r="W21" s="38">
        <v>262</v>
      </c>
      <c r="X21" s="38"/>
      <c r="Y21" s="38"/>
      <c r="Z21" s="23"/>
      <c r="AA21" s="23"/>
      <c r="AB21" s="19">
        <f t="shared" si="2"/>
        <v>262</v>
      </c>
    </row>
    <row r="22" spans="1:28" ht="12.75">
      <c r="A22" s="84">
        <v>8</v>
      </c>
      <c r="B22" s="92" t="s">
        <v>121</v>
      </c>
      <c r="C22" s="92" t="s">
        <v>156</v>
      </c>
      <c r="D22" s="87"/>
      <c r="E22" s="88"/>
      <c r="F22" s="89">
        <v>3</v>
      </c>
      <c r="G22" s="89">
        <v>640</v>
      </c>
      <c r="H22" s="90">
        <f t="shared" si="0"/>
        <v>640</v>
      </c>
      <c r="J22" s="84">
        <v>8</v>
      </c>
      <c r="K22" s="92" t="s">
        <v>135</v>
      </c>
      <c r="L22" s="98" t="s">
        <v>95</v>
      </c>
      <c r="M22" s="89">
        <v>5</v>
      </c>
      <c r="N22" s="104">
        <v>410</v>
      </c>
      <c r="O22" s="101">
        <v>8</v>
      </c>
      <c r="P22" s="101">
        <v>210</v>
      </c>
      <c r="Q22" s="90">
        <f t="shared" si="1"/>
        <v>620</v>
      </c>
      <c r="S22" s="33">
        <v>8</v>
      </c>
      <c r="T22" s="20" t="s">
        <v>344</v>
      </c>
      <c r="U22" s="22" t="s">
        <v>62</v>
      </c>
      <c r="V22" s="21">
        <v>8</v>
      </c>
      <c r="W22" s="38">
        <v>210</v>
      </c>
      <c r="X22" s="38"/>
      <c r="Y22" s="38"/>
      <c r="Z22" s="23"/>
      <c r="AA22" s="23"/>
      <c r="AB22" s="19">
        <f t="shared" si="2"/>
        <v>210</v>
      </c>
    </row>
    <row r="23" spans="1:17" ht="12.75">
      <c r="A23" s="84">
        <v>9</v>
      </c>
      <c r="B23" s="94" t="s">
        <v>44</v>
      </c>
      <c r="C23" s="86" t="s">
        <v>113</v>
      </c>
      <c r="D23" s="87">
        <v>7</v>
      </c>
      <c r="E23" s="88">
        <v>262</v>
      </c>
      <c r="F23" s="89">
        <v>8</v>
      </c>
      <c r="G23" s="89">
        <v>210</v>
      </c>
      <c r="H23" s="90">
        <f t="shared" si="0"/>
        <v>472</v>
      </c>
      <c r="J23" s="84">
        <v>9</v>
      </c>
      <c r="K23" s="92" t="s">
        <v>123</v>
      </c>
      <c r="L23" s="98" t="s">
        <v>82</v>
      </c>
      <c r="M23" s="89">
        <v>6</v>
      </c>
      <c r="N23" s="104">
        <v>328</v>
      </c>
      <c r="O23" s="101">
        <v>9</v>
      </c>
      <c r="P23" s="101">
        <v>168</v>
      </c>
      <c r="Q23" s="90">
        <f t="shared" si="1"/>
        <v>496</v>
      </c>
    </row>
    <row r="24" spans="1:17" ht="12.75">
      <c r="A24" s="84">
        <v>10</v>
      </c>
      <c r="B24" s="95" t="s">
        <v>176</v>
      </c>
      <c r="C24" s="86" t="s">
        <v>84</v>
      </c>
      <c r="D24" s="87">
        <v>6</v>
      </c>
      <c r="E24" s="88">
        <v>328</v>
      </c>
      <c r="F24" s="89">
        <v>10</v>
      </c>
      <c r="G24" s="89">
        <v>134</v>
      </c>
      <c r="H24" s="90">
        <f t="shared" si="0"/>
        <v>462</v>
      </c>
      <c r="J24" s="84">
        <v>10</v>
      </c>
      <c r="K24" s="92" t="s">
        <v>317</v>
      </c>
      <c r="L24" s="98" t="s">
        <v>87</v>
      </c>
      <c r="M24" s="89">
        <v>8</v>
      </c>
      <c r="N24" s="104">
        <v>210</v>
      </c>
      <c r="O24" s="101">
        <v>7</v>
      </c>
      <c r="P24" s="101">
        <v>262</v>
      </c>
      <c r="Q24" s="90">
        <f t="shared" si="1"/>
        <v>472</v>
      </c>
    </row>
    <row r="25" spans="1:17" ht="12.75">
      <c r="A25" s="84">
        <v>11</v>
      </c>
      <c r="B25" s="95" t="s">
        <v>178</v>
      </c>
      <c r="C25" s="86" t="s">
        <v>84</v>
      </c>
      <c r="D25" s="87">
        <v>10</v>
      </c>
      <c r="E25" s="88">
        <v>134</v>
      </c>
      <c r="F25" s="89">
        <v>11</v>
      </c>
      <c r="G25" s="89">
        <v>107</v>
      </c>
      <c r="H25" s="90">
        <f t="shared" si="0"/>
        <v>241</v>
      </c>
      <c r="J25" s="84">
        <v>11</v>
      </c>
      <c r="K25" s="102" t="s">
        <v>7</v>
      </c>
      <c r="L25" s="102" t="s">
        <v>87</v>
      </c>
      <c r="M25" s="89"/>
      <c r="N25" s="104"/>
      <c r="O25" s="101">
        <v>5</v>
      </c>
      <c r="P25" s="101">
        <v>410</v>
      </c>
      <c r="Q25" s="90">
        <f t="shared" si="1"/>
        <v>410</v>
      </c>
    </row>
    <row r="26" spans="1:17" ht="12.75">
      <c r="A26" s="84">
        <v>12</v>
      </c>
      <c r="B26" s="94" t="s">
        <v>25</v>
      </c>
      <c r="C26" s="86" t="s">
        <v>113</v>
      </c>
      <c r="D26" s="87">
        <v>8</v>
      </c>
      <c r="E26" s="88">
        <v>210</v>
      </c>
      <c r="F26" s="89">
        <v>19</v>
      </c>
      <c r="G26" s="89">
        <v>26</v>
      </c>
      <c r="H26" s="90">
        <f t="shared" si="0"/>
        <v>236</v>
      </c>
      <c r="J26" s="84">
        <v>12</v>
      </c>
      <c r="K26" s="92" t="s">
        <v>128</v>
      </c>
      <c r="L26" s="98" t="s">
        <v>88</v>
      </c>
      <c r="M26" s="89">
        <v>7</v>
      </c>
      <c r="N26" s="104">
        <v>262</v>
      </c>
      <c r="O26" s="101">
        <v>10</v>
      </c>
      <c r="P26" s="101">
        <v>134</v>
      </c>
      <c r="Q26" s="90">
        <f t="shared" si="1"/>
        <v>396</v>
      </c>
    </row>
    <row r="27" spans="1:17" ht="12.75">
      <c r="A27" s="84">
        <v>13</v>
      </c>
      <c r="B27" s="96" t="s">
        <v>179</v>
      </c>
      <c r="C27" s="86" t="s">
        <v>84</v>
      </c>
      <c r="D27" s="87">
        <v>11</v>
      </c>
      <c r="E27" s="88">
        <v>107</v>
      </c>
      <c r="F27" s="89">
        <v>12</v>
      </c>
      <c r="G27" s="89">
        <v>86</v>
      </c>
      <c r="H27" s="90">
        <f t="shared" si="0"/>
        <v>193</v>
      </c>
      <c r="J27" s="33">
        <v>13</v>
      </c>
      <c r="K27" s="20" t="s">
        <v>318</v>
      </c>
      <c r="L27" s="22" t="s">
        <v>82</v>
      </c>
      <c r="M27" s="21">
        <v>11</v>
      </c>
      <c r="N27" s="38">
        <v>107</v>
      </c>
      <c r="O27" s="23">
        <v>12</v>
      </c>
      <c r="P27" s="23">
        <v>86</v>
      </c>
      <c r="Q27" s="19">
        <f t="shared" si="1"/>
        <v>193</v>
      </c>
    </row>
    <row r="28" spans="1:17" ht="12.75">
      <c r="A28" s="84">
        <v>14</v>
      </c>
      <c r="B28" s="96" t="s">
        <v>177</v>
      </c>
      <c r="C28" s="86" t="s">
        <v>84</v>
      </c>
      <c r="D28" s="87">
        <v>9</v>
      </c>
      <c r="E28" s="88">
        <v>168</v>
      </c>
      <c r="F28" s="89">
        <v>23</v>
      </c>
      <c r="G28" s="89">
        <v>22</v>
      </c>
      <c r="H28" s="90">
        <f t="shared" si="0"/>
        <v>190</v>
      </c>
      <c r="J28" s="33">
        <v>14</v>
      </c>
      <c r="K28" s="20" t="s">
        <v>320</v>
      </c>
      <c r="L28" s="22" t="s">
        <v>87</v>
      </c>
      <c r="M28" s="21">
        <v>13</v>
      </c>
      <c r="N28" s="38">
        <v>69</v>
      </c>
      <c r="O28" s="23">
        <v>11</v>
      </c>
      <c r="P28" s="23">
        <v>107</v>
      </c>
      <c r="Q28" s="19">
        <f t="shared" si="1"/>
        <v>176</v>
      </c>
    </row>
    <row r="29" spans="1:17" ht="12.75">
      <c r="A29" s="84">
        <v>15</v>
      </c>
      <c r="B29" s="97" t="s">
        <v>27</v>
      </c>
      <c r="C29" s="94" t="s">
        <v>113</v>
      </c>
      <c r="D29" s="87">
        <v>13</v>
      </c>
      <c r="E29" s="88">
        <v>69</v>
      </c>
      <c r="F29" s="89">
        <v>13</v>
      </c>
      <c r="G29" s="89">
        <v>69</v>
      </c>
      <c r="H29" s="90">
        <f t="shared" si="0"/>
        <v>138</v>
      </c>
      <c r="J29" s="33">
        <v>15</v>
      </c>
      <c r="K29" s="20" t="s">
        <v>319</v>
      </c>
      <c r="L29" s="22" t="s">
        <v>284</v>
      </c>
      <c r="M29" s="21">
        <v>12</v>
      </c>
      <c r="N29" s="38">
        <v>86</v>
      </c>
      <c r="O29" s="23">
        <v>13</v>
      </c>
      <c r="P29" s="23">
        <v>69</v>
      </c>
      <c r="Q29" s="19">
        <f t="shared" si="1"/>
        <v>155</v>
      </c>
    </row>
    <row r="30" spans="1:17" ht="12.75">
      <c r="A30" s="84">
        <v>16</v>
      </c>
      <c r="B30" s="94" t="s">
        <v>180</v>
      </c>
      <c r="C30" s="86" t="s">
        <v>84</v>
      </c>
      <c r="D30" s="87">
        <v>12</v>
      </c>
      <c r="E30" s="88">
        <v>86</v>
      </c>
      <c r="F30" s="89">
        <v>17</v>
      </c>
      <c r="G30" s="89">
        <v>28</v>
      </c>
      <c r="H30" s="90">
        <f t="shared" si="0"/>
        <v>114</v>
      </c>
      <c r="J30" s="33">
        <v>16</v>
      </c>
      <c r="K30" s="20" t="s">
        <v>26</v>
      </c>
      <c r="L30" s="22" t="s">
        <v>284</v>
      </c>
      <c r="M30" s="21">
        <v>10</v>
      </c>
      <c r="N30" s="38">
        <v>134</v>
      </c>
      <c r="O30" s="23"/>
      <c r="P30" s="23"/>
      <c r="Q30" s="19">
        <f t="shared" si="1"/>
        <v>134</v>
      </c>
    </row>
    <row r="31" spans="1:17" ht="12.75">
      <c r="A31" s="84">
        <v>17</v>
      </c>
      <c r="B31" s="94" t="s">
        <v>22</v>
      </c>
      <c r="C31" s="86" t="s">
        <v>113</v>
      </c>
      <c r="D31" s="87">
        <v>14</v>
      </c>
      <c r="E31" s="88">
        <v>55</v>
      </c>
      <c r="F31" s="89">
        <v>14</v>
      </c>
      <c r="G31" s="89">
        <v>55</v>
      </c>
      <c r="H31" s="90">
        <f t="shared" si="0"/>
        <v>110</v>
      </c>
      <c r="J31" s="33">
        <v>17</v>
      </c>
      <c r="K31" s="20" t="s">
        <v>322</v>
      </c>
      <c r="L31" s="22" t="s">
        <v>82</v>
      </c>
      <c r="M31" s="21">
        <v>15</v>
      </c>
      <c r="N31" s="38">
        <v>44</v>
      </c>
      <c r="O31" s="23">
        <v>14</v>
      </c>
      <c r="P31" s="23">
        <v>55</v>
      </c>
      <c r="Q31" s="19">
        <f t="shared" si="1"/>
        <v>99</v>
      </c>
    </row>
    <row r="32" spans="1:17" ht="12.75">
      <c r="A32" s="84">
        <v>18</v>
      </c>
      <c r="B32" s="93" t="s">
        <v>125</v>
      </c>
      <c r="C32" s="86" t="s">
        <v>151</v>
      </c>
      <c r="D32" s="87">
        <v>15</v>
      </c>
      <c r="E32" s="88">
        <v>44</v>
      </c>
      <c r="F32" s="89">
        <v>16</v>
      </c>
      <c r="G32" s="89">
        <v>35</v>
      </c>
      <c r="H32" s="90">
        <f t="shared" si="0"/>
        <v>79</v>
      </c>
      <c r="J32" s="33">
        <v>18</v>
      </c>
      <c r="K32" s="20" t="s">
        <v>321</v>
      </c>
      <c r="L32" s="22" t="s">
        <v>87</v>
      </c>
      <c r="M32" s="21">
        <v>14</v>
      </c>
      <c r="N32" s="38">
        <v>55</v>
      </c>
      <c r="O32" s="23"/>
      <c r="P32" s="23"/>
      <c r="Q32" s="19">
        <f t="shared" si="1"/>
        <v>55</v>
      </c>
    </row>
    <row r="33" spans="1:17" ht="12.75">
      <c r="A33" s="33">
        <v>19</v>
      </c>
      <c r="B33" s="32" t="s">
        <v>136</v>
      </c>
      <c r="C33" s="10" t="s">
        <v>156</v>
      </c>
      <c r="D33" s="34">
        <v>21</v>
      </c>
      <c r="E33" s="28">
        <v>24</v>
      </c>
      <c r="F33" s="21">
        <v>15</v>
      </c>
      <c r="G33" s="21">
        <v>44</v>
      </c>
      <c r="H33" s="19">
        <f t="shared" si="0"/>
        <v>68</v>
      </c>
      <c r="J33" s="33">
        <v>19</v>
      </c>
      <c r="K33" s="20" t="s">
        <v>127</v>
      </c>
      <c r="L33" s="22" t="s">
        <v>88</v>
      </c>
      <c r="M33" s="21">
        <v>16</v>
      </c>
      <c r="N33" s="38">
        <v>35</v>
      </c>
      <c r="O33" s="23"/>
      <c r="P33" s="23"/>
      <c r="Q33" s="19">
        <f t="shared" si="1"/>
        <v>35</v>
      </c>
    </row>
    <row r="34" spans="1:8" ht="12.75">
      <c r="A34" s="33">
        <v>20</v>
      </c>
      <c r="B34" s="13" t="s">
        <v>181</v>
      </c>
      <c r="C34" s="10" t="s">
        <v>84</v>
      </c>
      <c r="D34" s="34">
        <v>16</v>
      </c>
      <c r="E34" s="28">
        <v>35</v>
      </c>
      <c r="F34" s="21">
        <v>24</v>
      </c>
      <c r="G34" s="21">
        <v>21</v>
      </c>
      <c r="H34" s="19">
        <f t="shared" si="0"/>
        <v>56</v>
      </c>
    </row>
    <row r="35" spans="1:8" ht="12.75">
      <c r="A35" s="33">
        <v>21</v>
      </c>
      <c r="B35" s="13" t="s">
        <v>182</v>
      </c>
      <c r="C35" s="10" t="s">
        <v>84</v>
      </c>
      <c r="D35" s="34">
        <v>17</v>
      </c>
      <c r="E35" s="28">
        <v>28</v>
      </c>
      <c r="F35" s="21">
        <v>18</v>
      </c>
      <c r="G35" s="21">
        <v>27</v>
      </c>
      <c r="H35" s="19">
        <f t="shared" si="0"/>
        <v>55</v>
      </c>
    </row>
    <row r="36" spans="1:8" ht="12.75">
      <c r="A36" s="33">
        <v>22</v>
      </c>
      <c r="B36" s="30" t="s">
        <v>129</v>
      </c>
      <c r="C36" s="10" t="s">
        <v>151</v>
      </c>
      <c r="D36" s="34">
        <v>18</v>
      </c>
      <c r="E36" s="28">
        <v>27</v>
      </c>
      <c r="F36" s="21">
        <v>21</v>
      </c>
      <c r="G36" s="21">
        <v>24</v>
      </c>
      <c r="H36" s="19">
        <f t="shared" si="0"/>
        <v>51</v>
      </c>
    </row>
    <row r="37" spans="1:8" ht="12.75">
      <c r="A37" s="33">
        <v>23</v>
      </c>
      <c r="B37" s="32" t="s">
        <v>132</v>
      </c>
      <c r="C37" s="10" t="s">
        <v>156</v>
      </c>
      <c r="D37" s="34">
        <v>20</v>
      </c>
      <c r="E37" s="28">
        <v>25</v>
      </c>
      <c r="F37" s="21">
        <v>20</v>
      </c>
      <c r="G37" s="21">
        <v>25</v>
      </c>
      <c r="H37" s="19">
        <f t="shared" si="0"/>
        <v>50</v>
      </c>
    </row>
    <row r="38" spans="1:8" ht="12.75">
      <c r="A38" s="33">
        <v>24</v>
      </c>
      <c r="B38" s="32" t="s">
        <v>184</v>
      </c>
      <c r="C38" s="10" t="s">
        <v>156</v>
      </c>
      <c r="D38" s="34">
        <v>23</v>
      </c>
      <c r="E38" s="28">
        <v>22</v>
      </c>
      <c r="F38" s="21">
        <v>25</v>
      </c>
      <c r="G38" s="21">
        <v>20</v>
      </c>
      <c r="H38" s="19">
        <f t="shared" si="0"/>
        <v>42</v>
      </c>
    </row>
    <row r="39" spans="1:8" ht="12.75">
      <c r="A39" s="33">
        <v>25</v>
      </c>
      <c r="B39" s="26" t="s">
        <v>28</v>
      </c>
      <c r="C39" s="26" t="s">
        <v>158</v>
      </c>
      <c r="D39" s="34">
        <v>19</v>
      </c>
      <c r="E39" s="28">
        <v>26</v>
      </c>
      <c r="F39" s="21"/>
      <c r="G39" s="21"/>
      <c r="H39" s="19">
        <f t="shared" si="0"/>
        <v>26</v>
      </c>
    </row>
    <row r="40" spans="1:8" ht="12.75">
      <c r="A40" s="33">
        <v>26</v>
      </c>
      <c r="B40" s="20" t="s">
        <v>133</v>
      </c>
      <c r="C40" s="20" t="s">
        <v>156</v>
      </c>
      <c r="D40" s="34"/>
      <c r="E40" s="28"/>
      <c r="F40" s="21">
        <v>22</v>
      </c>
      <c r="G40" s="21">
        <v>23</v>
      </c>
      <c r="H40" s="19">
        <f t="shared" si="0"/>
        <v>23</v>
      </c>
    </row>
    <row r="41" spans="1:8" ht="12.75">
      <c r="A41" s="33">
        <v>27</v>
      </c>
      <c r="B41" s="31" t="s">
        <v>183</v>
      </c>
      <c r="C41" s="10" t="s">
        <v>84</v>
      </c>
      <c r="D41" s="34">
        <v>22</v>
      </c>
      <c r="E41" s="28">
        <v>23</v>
      </c>
      <c r="F41" s="21"/>
      <c r="G41" s="21"/>
      <c r="H41" s="19">
        <f t="shared" si="0"/>
        <v>23</v>
      </c>
    </row>
    <row r="42" spans="1:8" ht="12.75">
      <c r="A42" s="33">
        <v>28</v>
      </c>
      <c r="B42" s="32" t="s">
        <v>185</v>
      </c>
      <c r="C42" s="10" t="s">
        <v>156</v>
      </c>
      <c r="D42" s="34">
        <v>24</v>
      </c>
      <c r="E42" s="28">
        <v>21</v>
      </c>
      <c r="F42" s="21"/>
      <c r="G42" s="21"/>
      <c r="H42" s="19">
        <f t="shared" si="0"/>
        <v>21</v>
      </c>
    </row>
    <row r="43" spans="1:8" ht="12.75">
      <c r="A43" s="33">
        <v>29</v>
      </c>
      <c r="B43" s="32" t="s">
        <v>186</v>
      </c>
      <c r="C43" s="10" t="s">
        <v>156</v>
      </c>
      <c r="D43" s="34">
        <v>25</v>
      </c>
      <c r="E43" s="28">
        <v>20</v>
      </c>
      <c r="F43" s="21"/>
      <c r="G43" s="21"/>
      <c r="H43" s="19">
        <f t="shared" si="0"/>
        <v>20</v>
      </c>
    </row>
  </sheetData>
  <sheetProtection/>
  <mergeCells count="18">
    <mergeCell ref="S10:S13"/>
    <mergeCell ref="V10:AB10"/>
    <mergeCell ref="V11:W11"/>
    <mergeCell ref="Z11:AA11"/>
    <mergeCell ref="V12:W12"/>
    <mergeCell ref="Z12:AA12"/>
    <mergeCell ref="J10:J13"/>
    <mergeCell ref="M10:Q10"/>
    <mergeCell ref="M11:N11"/>
    <mergeCell ref="O11:P11"/>
    <mergeCell ref="M12:N12"/>
    <mergeCell ref="O12:P12"/>
    <mergeCell ref="A10:A13"/>
    <mergeCell ref="D10:H10"/>
    <mergeCell ref="D11:E11"/>
    <mergeCell ref="F11:G11"/>
    <mergeCell ref="D12:E12"/>
    <mergeCell ref="F12:G12"/>
  </mergeCells>
  <conditionalFormatting sqref="B26:B28 B38 B30 B32">
    <cfRule type="cellIs" priority="98" dxfId="4" operator="equal">
      <formula>"ЮНИОРЫ И ЮНИОРКИ"</formula>
    </cfRule>
    <cfRule type="cellIs" priority="100" dxfId="3" operator="equal">
      <formula>"ДЕТСКИЙ ВОЗРАСТ"</formula>
    </cfRule>
    <cfRule type="cellIs" priority="101" dxfId="2" operator="equal">
      <formula>"СТАРШИЙ ВОЗРАСТ"</formula>
    </cfRule>
    <cfRule type="cellIs" priority="102" dxfId="1" operator="equal">
      <formula>"СРЕДНИЙ ВОЗРАСТ"</formula>
    </cfRule>
  </conditionalFormatting>
  <conditionalFormatting sqref="B26:B28 B38 B30 B32">
    <cfRule type="cellIs" priority="99" dxfId="0" operator="equal">
      <formula>"МЛАДШИЙ ВОЗРАСТ"</formula>
    </cfRule>
  </conditionalFormatting>
  <conditionalFormatting sqref="B26:B28 B38 B30 B32">
    <cfRule type="cellIs" priority="97" dxfId="5" operator="equal">
      <formula>"МУЖЧИНЫ И ЖЕНЩИНЫ"</formula>
    </cfRule>
  </conditionalFormatting>
  <conditionalFormatting sqref="B21">
    <cfRule type="cellIs" priority="92" dxfId="4" operator="equal">
      <formula>"ЮНИОРЫ И ЮНИОРКИ"</formula>
    </cfRule>
    <cfRule type="cellIs" priority="94" dxfId="3" operator="equal">
      <formula>"ДЕТСКИЙ ВОЗРАСТ"</formula>
    </cfRule>
    <cfRule type="cellIs" priority="95" dxfId="2" operator="equal">
      <formula>"СТАРШИЙ ВОЗРАСТ"</formula>
    </cfRule>
    <cfRule type="cellIs" priority="96" dxfId="1" operator="equal">
      <formula>"СРЕДНИЙ ВОЗРАСТ"</formula>
    </cfRule>
  </conditionalFormatting>
  <conditionalFormatting sqref="B21">
    <cfRule type="cellIs" priority="93" dxfId="0" operator="equal">
      <formula>"МЛАДШИЙ ВОЗРАСТ"</formula>
    </cfRule>
  </conditionalFormatting>
  <conditionalFormatting sqref="B21">
    <cfRule type="cellIs" priority="91" dxfId="5" operator="equal">
      <formula>"МУЖЧИНЫ И ЖЕНЩИНЫ"</formula>
    </cfRule>
  </conditionalFormatting>
  <conditionalFormatting sqref="B22">
    <cfRule type="cellIs" priority="86" dxfId="4" operator="equal">
      <formula>"ЮНИОРЫ И ЮНИОРКИ"</formula>
    </cfRule>
    <cfRule type="cellIs" priority="88" dxfId="3" operator="equal">
      <formula>"ДЕТСКИЙ ВОЗРАСТ"</formula>
    </cfRule>
    <cfRule type="cellIs" priority="89" dxfId="2" operator="equal">
      <formula>"СТАРШИЙ ВОЗРАСТ"</formula>
    </cfRule>
    <cfRule type="cellIs" priority="90" dxfId="1" operator="equal">
      <formula>"СРЕДНИЙ ВОЗРАСТ"</formula>
    </cfRule>
  </conditionalFormatting>
  <conditionalFormatting sqref="B22">
    <cfRule type="cellIs" priority="87" dxfId="0" operator="equal">
      <formula>"МЛАДШИЙ ВОЗРАСТ"</formula>
    </cfRule>
  </conditionalFormatting>
  <conditionalFormatting sqref="B22">
    <cfRule type="cellIs" priority="85" dxfId="5" operator="equal">
      <formula>"МУЖЧИНЫ И ЖЕНЩИНЫ"</formula>
    </cfRule>
  </conditionalFormatting>
  <conditionalFormatting sqref="B23">
    <cfRule type="cellIs" priority="80" dxfId="4" operator="equal">
      <formula>"ЮНИОРЫ И ЮНИОРКИ"</formula>
    </cfRule>
    <cfRule type="cellIs" priority="82" dxfId="3" operator="equal">
      <formula>"ДЕТСКИЙ ВОЗРАСТ"</formula>
    </cfRule>
    <cfRule type="cellIs" priority="83" dxfId="2" operator="equal">
      <formula>"СТАРШИЙ ВОЗРАСТ"</formula>
    </cfRule>
    <cfRule type="cellIs" priority="84" dxfId="1" operator="equal">
      <formula>"СРЕДНИЙ ВОЗРАСТ"</formula>
    </cfRule>
  </conditionalFormatting>
  <conditionalFormatting sqref="B23">
    <cfRule type="cellIs" priority="81" dxfId="0" operator="equal">
      <formula>"МЛАДШИЙ ВОЗРАСТ"</formula>
    </cfRule>
  </conditionalFormatting>
  <conditionalFormatting sqref="B23">
    <cfRule type="cellIs" priority="79" dxfId="5" operator="equal">
      <formula>"МУЖЧИНЫ И ЖЕНЩИНЫ"</formula>
    </cfRule>
  </conditionalFormatting>
  <conditionalFormatting sqref="B24">
    <cfRule type="cellIs" priority="74" dxfId="4" operator="equal">
      <formula>"ЮНИОРЫ И ЮНИОРКИ"</formula>
    </cfRule>
    <cfRule type="cellIs" priority="76" dxfId="3" operator="equal">
      <formula>"ДЕТСКИЙ ВОЗРАСТ"</formula>
    </cfRule>
    <cfRule type="cellIs" priority="77" dxfId="2" operator="equal">
      <formula>"СТАРШИЙ ВОЗРАСТ"</formula>
    </cfRule>
    <cfRule type="cellIs" priority="78" dxfId="1" operator="equal">
      <formula>"СРЕДНИЙ ВОЗРАСТ"</formula>
    </cfRule>
  </conditionalFormatting>
  <conditionalFormatting sqref="B24">
    <cfRule type="cellIs" priority="75" dxfId="0" operator="equal">
      <formula>"МЛАДШИЙ ВОЗРАСТ"</formula>
    </cfRule>
  </conditionalFormatting>
  <conditionalFormatting sqref="B24">
    <cfRule type="cellIs" priority="73" dxfId="5" operator="equal">
      <formula>"МУЖЧИНЫ И ЖЕНЩИНЫ"</formula>
    </cfRule>
  </conditionalFormatting>
  <conditionalFormatting sqref="B40">
    <cfRule type="cellIs" priority="68" dxfId="4" operator="equal">
      <formula>"ЮНИОРЫ И ЮНИОРКИ"</formula>
    </cfRule>
    <cfRule type="cellIs" priority="70" dxfId="3" operator="equal">
      <formula>"ДЕТСКИЙ ВОЗРАСТ"</formula>
    </cfRule>
    <cfRule type="cellIs" priority="71" dxfId="2" operator="equal">
      <formula>"СТАРШИЙ ВОЗРАСТ"</formula>
    </cfRule>
    <cfRule type="cellIs" priority="72" dxfId="1" operator="equal">
      <formula>"СРЕДНИЙ ВОЗРАСТ"</formula>
    </cfRule>
  </conditionalFormatting>
  <conditionalFormatting sqref="B40">
    <cfRule type="cellIs" priority="69" dxfId="0" operator="equal">
      <formula>"МЛАДШИЙ ВОЗРАСТ"</formula>
    </cfRule>
  </conditionalFormatting>
  <conditionalFormatting sqref="B40">
    <cfRule type="cellIs" priority="67" dxfId="5" operator="equal">
      <formula>"МУЖЧИНЫ И ЖЕНЩИНЫ"</formula>
    </cfRule>
  </conditionalFormatting>
  <conditionalFormatting sqref="K28:K30 K33">
    <cfRule type="cellIs" priority="62" dxfId="4" operator="equal">
      <formula>"ЮНИОРЫ И ЮНИОРКИ"</formula>
    </cfRule>
    <cfRule type="cellIs" priority="64" dxfId="3" operator="equal">
      <formula>"ДЕТСКИЙ ВОЗРАСТ"</formula>
    </cfRule>
    <cfRule type="cellIs" priority="65" dxfId="2" operator="equal">
      <formula>"СТАРШИЙ ВОЗРАСТ"</formula>
    </cfRule>
    <cfRule type="cellIs" priority="66" dxfId="1" operator="equal">
      <formula>"СРЕДНИЙ ВОЗРАСТ"</formula>
    </cfRule>
  </conditionalFormatting>
  <conditionalFormatting sqref="K28:K30 K33">
    <cfRule type="cellIs" priority="63" dxfId="0" operator="equal">
      <formula>"МЛАДШИЙ ВОЗРАСТ"</formula>
    </cfRule>
  </conditionalFormatting>
  <conditionalFormatting sqref="K28:K30 K33">
    <cfRule type="cellIs" priority="61" dxfId="5" operator="equal">
      <formula>"МУЖЧИНЫ И ЖЕНЩИНЫ"</formula>
    </cfRule>
  </conditionalFormatting>
  <conditionalFormatting sqref="K23">
    <cfRule type="cellIs" priority="56" dxfId="4" operator="equal">
      <formula>"ЮНИОРЫ И ЮНИОРКИ"</formula>
    </cfRule>
    <cfRule type="cellIs" priority="58" dxfId="3" operator="equal">
      <formula>"ДЕТСКИЙ ВОЗРАСТ"</formula>
    </cfRule>
    <cfRule type="cellIs" priority="59" dxfId="2" operator="equal">
      <formula>"СТАРШИЙ ВОЗРАСТ"</formula>
    </cfRule>
    <cfRule type="cellIs" priority="60" dxfId="1" operator="equal">
      <formula>"СРЕДНИЙ ВОЗРАСТ"</formula>
    </cfRule>
  </conditionalFormatting>
  <conditionalFormatting sqref="K23">
    <cfRule type="cellIs" priority="57" dxfId="0" operator="equal">
      <formula>"МЛАДШИЙ ВОЗРАСТ"</formula>
    </cfRule>
  </conditionalFormatting>
  <conditionalFormatting sqref="K23">
    <cfRule type="cellIs" priority="55" dxfId="5" operator="equal">
      <formula>"МУЖЧИНЫ И ЖЕНЩИНЫ"</formula>
    </cfRule>
  </conditionalFormatting>
  <conditionalFormatting sqref="K24">
    <cfRule type="cellIs" priority="50" dxfId="4" operator="equal">
      <formula>"ЮНИОРЫ И ЮНИОРКИ"</formula>
    </cfRule>
    <cfRule type="cellIs" priority="52" dxfId="3" operator="equal">
      <formula>"ДЕТСКИЙ ВОЗРАСТ"</formula>
    </cfRule>
    <cfRule type="cellIs" priority="53" dxfId="2" operator="equal">
      <formula>"СТАРШИЙ ВОЗРАСТ"</formula>
    </cfRule>
    <cfRule type="cellIs" priority="54" dxfId="1" operator="equal">
      <formula>"СРЕДНИЙ ВОЗРАСТ"</formula>
    </cfRule>
  </conditionalFormatting>
  <conditionalFormatting sqref="K24">
    <cfRule type="cellIs" priority="51" dxfId="0" operator="equal">
      <formula>"МЛАДШИЙ ВОЗРАСТ"</formula>
    </cfRule>
  </conditionalFormatting>
  <conditionalFormatting sqref="K24">
    <cfRule type="cellIs" priority="49" dxfId="5" operator="equal">
      <formula>"МУЖЧИНЫ И ЖЕНЩИНЫ"</formula>
    </cfRule>
  </conditionalFormatting>
  <conditionalFormatting sqref="K25">
    <cfRule type="cellIs" priority="44" dxfId="4" operator="equal">
      <formula>"ЮНИОРЫ И ЮНИОРКИ"</formula>
    </cfRule>
    <cfRule type="cellIs" priority="46" dxfId="3" operator="equal">
      <formula>"ДЕТСКИЙ ВОЗРАСТ"</formula>
    </cfRule>
    <cfRule type="cellIs" priority="47" dxfId="2" operator="equal">
      <formula>"СТАРШИЙ ВОЗРАСТ"</formula>
    </cfRule>
    <cfRule type="cellIs" priority="48" dxfId="1" operator="equal">
      <formula>"СРЕДНИЙ ВОЗРАСТ"</formula>
    </cfRule>
  </conditionalFormatting>
  <conditionalFormatting sqref="K25">
    <cfRule type="cellIs" priority="45" dxfId="0" operator="equal">
      <formula>"МЛАДШИЙ ВОЗРАСТ"</formula>
    </cfRule>
  </conditionalFormatting>
  <conditionalFormatting sqref="K25">
    <cfRule type="cellIs" priority="43" dxfId="5" operator="equal">
      <formula>"МУЖЧИНЫ И ЖЕНЩИНЫ"</formula>
    </cfRule>
  </conditionalFormatting>
  <conditionalFormatting sqref="K26">
    <cfRule type="cellIs" priority="38" dxfId="4" operator="equal">
      <formula>"ЮНИОРЫ И ЮНИОРКИ"</formula>
    </cfRule>
    <cfRule type="cellIs" priority="40" dxfId="3" operator="equal">
      <formula>"ДЕТСКИЙ ВОЗРАСТ"</formula>
    </cfRule>
    <cfRule type="cellIs" priority="41" dxfId="2" operator="equal">
      <formula>"СТАРШИЙ ВОЗРАСТ"</formula>
    </cfRule>
    <cfRule type="cellIs" priority="42" dxfId="1" operator="equal">
      <formula>"СРЕДНИЙ ВОЗРАСТ"</formula>
    </cfRule>
  </conditionalFormatting>
  <conditionalFormatting sqref="K26">
    <cfRule type="cellIs" priority="39" dxfId="0" operator="equal">
      <formula>"МЛАДШИЙ ВОЗРАСТ"</formula>
    </cfRule>
  </conditionalFormatting>
  <conditionalFormatting sqref="K26">
    <cfRule type="cellIs" priority="37" dxfId="5" operator="equal">
      <formula>"МУЖЧИНЫ И ЖЕНЩИНЫ"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B55"/>
  <sheetViews>
    <sheetView zoomScale="80" zoomScaleNormal="80" zoomScalePageLayoutView="0" workbookViewId="0" topLeftCell="A1">
      <selection activeCell="A5" sqref="A5:IV5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7.00390625" style="0" customWidth="1"/>
    <col min="10" max="10" width="4.00390625" style="0" customWidth="1"/>
    <col min="11" max="11" width="20.421875" style="0" customWidth="1"/>
    <col min="12" max="12" width="27.00390625" style="0" customWidth="1"/>
    <col min="19" max="19" width="4.00390625" style="0" customWidth="1"/>
    <col min="20" max="20" width="20.421875" style="0" customWidth="1"/>
    <col min="21" max="21" width="27.00390625" style="0" customWidth="1"/>
    <col min="24" max="24" width="21.140625" style="0" hidden="1" customWidth="1"/>
    <col min="25" max="25" width="24.57421875" style="0" hidden="1" customWidth="1"/>
  </cols>
  <sheetData>
    <row r="1" s="105" customFormat="1" ht="17.25">
      <c r="A1" s="105" t="s">
        <v>437</v>
      </c>
    </row>
    <row r="2" s="105" customFormat="1" ht="17.25">
      <c r="A2" s="105" t="s">
        <v>438</v>
      </c>
    </row>
    <row r="3" s="105" customFormat="1" ht="17.25">
      <c r="A3" s="105" t="s">
        <v>448</v>
      </c>
    </row>
    <row r="6" spans="1:28" ht="12.75" customHeight="1">
      <c r="A6" s="60" t="s">
        <v>8</v>
      </c>
      <c r="B6" s="1"/>
      <c r="C6" s="5"/>
      <c r="D6" s="61" t="s">
        <v>9</v>
      </c>
      <c r="E6" s="62"/>
      <c r="F6" s="62"/>
      <c r="G6" s="62"/>
      <c r="H6" s="63"/>
      <c r="J6" s="60" t="s">
        <v>8</v>
      </c>
      <c r="K6" s="1"/>
      <c r="L6" s="5"/>
      <c r="M6" s="61" t="s">
        <v>9</v>
      </c>
      <c r="N6" s="62"/>
      <c r="O6" s="62"/>
      <c r="P6" s="62"/>
      <c r="Q6" s="63"/>
      <c r="S6" s="60" t="s">
        <v>8</v>
      </c>
      <c r="T6" s="1"/>
      <c r="U6" s="5"/>
      <c r="V6" s="61" t="s">
        <v>9</v>
      </c>
      <c r="W6" s="62"/>
      <c r="X6" s="62"/>
      <c r="Y6" s="62"/>
      <c r="Z6" s="62"/>
      <c r="AA6" s="62"/>
      <c r="AB6" s="63"/>
    </row>
    <row r="7" spans="1:28" ht="24" customHeight="1">
      <c r="A7" s="60"/>
      <c r="B7" s="2" t="s">
        <v>0</v>
      </c>
      <c r="C7" s="2" t="s">
        <v>1</v>
      </c>
      <c r="D7" s="64" t="s">
        <v>171</v>
      </c>
      <c r="E7" s="65"/>
      <c r="F7" s="66" t="s">
        <v>11</v>
      </c>
      <c r="G7" s="65"/>
      <c r="H7" s="11" t="s">
        <v>170</v>
      </c>
      <c r="J7" s="60"/>
      <c r="K7" s="2" t="s">
        <v>0</v>
      </c>
      <c r="L7" s="2" t="s">
        <v>1</v>
      </c>
      <c r="M7" s="64" t="s">
        <v>10</v>
      </c>
      <c r="N7" s="65"/>
      <c r="O7" s="66" t="s">
        <v>141</v>
      </c>
      <c r="P7" s="65"/>
      <c r="Q7" s="11" t="s">
        <v>170</v>
      </c>
      <c r="S7" s="60"/>
      <c r="T7" s="2" t="s">
        <v>0</v>
      </c>
      <c r="U7" s="2" t="s">
        <v>1</v>
      </c>
      <c r="V7" s="64" t="s">
        <v>345</v>
      </c>
      <c r="W7" s="65"/>
      <c r="X7" s="15"/>
      <c r="Y7" s="15"/>
      <c r="Z7" s="66" t="s">
        <v>346</v>
      </c>
      <c r="AA7" s="65"/>
      <c r="AB7" s="11" t="s">
        <v>170</v>
      </c>
    </row>
    <row r="8" spans="1:28" ht="12.75">
      <c r="A8" s="60"/>
      <c r="B8" s="3"/>
      <c r="C8" s="3"/>
      <c r="D8" s="67" t="s">
        <v>3</v>
      </c>
      <c r="E8" s="68"/>
      <c r="F8" s="68" t="s">
        <v>3</v>
      </c>
      <c r="G8" s="68"/>
      <c r="H8" s="6" t="s">
        <v>3</v>
      </c>
      <c r="J8" s="60"/>
      <c r="K8" s="3"/>
      <c r="L8" s="3"/>
      <c r="M8" s="67" t="s">
        <v>3</v>
      </c>
      <c r="N8" s="68"/>
      <c r="O8" s="68" t="s">
        <v>3</v>
      </c>
      <c r="P8" s="68"/>
      <c r="Q8" s="6" t="s">
        <v>3</v>
      </c>
      <c r="S8" s="60"/>
      <c r="T8" s="3"/>
      <c r="U8" s="3"/>
      <c r="V8" s="67" t="s">
        <v>3</v>
      </c>
      <c r="W8" s="68"/>
      <c r="X8" s="12"/>
      <c r="Y8" s="12"/>
      <c r="Z8" s="68" t="s">
        <v>3</v>
      </c>
      <c r="AA8" s="68"/>
      <c r="AB8" s="6" t="s">
        <v>3</v>
      </c>
    </row>
    <row r="9" spans="1:28" ht="12.75">
      <c r="A9" s="60"/>
      <c r="B9" s="4"/>
      <c r="C9" s="4"/>
      <c r="D9" s="7" t="s">
        <v>2</v>
      </c>
      <c r="E9" s="8" t="s">
        <v>4</v>
      </c>
      <c r="F9" s="8" t="s">
        <v>2</v>
      </c>
      <c r="G9" s="8" t="s">
        <v>4</v>
      </c>
      <c r="H9" s="9" t="s">
        <v>4</v>
      </c>
      <c r="J9" s="60"/>
      <c r="K9" s="4"/>
      <c r="L9" s="4"/>
      <c r="M9" s="7" t="s">
        <v>2</v>
      </c>
      <c r="N9" s="8" t="s">
        <v>4</v>
      </c>
      <c r="O9" s="8" t="s">
        <v>2</v>
      </c>
      <c r="P9" s="8" t="s">
        <v>4</v>
      </c>
      <c r="Q9" s="9" t="s">
        <v>4</v>
      </c>
      <c r="S9" s="60"/>
      <c r="T9" s="4"/>
      <c r="U9" s="4"/>
      <c r="V9" s="7" t="s">
        <v>2</v>
      </c>
      <c r="W9" s="8" t="s">
        <v>4</v>
      </c>
      <c r="X9" s="8"/>
      <c r="Y9" s="8"/>
      <c r="Z9" s="8" t="s">
        <v>2</v>
      </c>
      <c r="AA9" s="8" t="s">
        <v>4</v>
      </c>
      <c r="AB9" s="9" t="s">
        <v>4</v>
      </c>
    </row>
    <row r="11" spans="1:28" ht="12.75">
      <c r="A11" s="71">
        <v>1</v>
      </c>
      <c r="B11" s="109" t="s">
        <v>188</v>
      </c>
      <c r="C11" s="110" t="s">
        <v>84</v>
      </c>
      <c r="D11" s="75">
        <v>2</v>
      </c>
      <c r="E11" s="75">
        <v>800</v>
      </c>
      <c r="F11" s="73">
        <v>1</v>
      </c>
      <c r="G11" s="80">
        <v>1000</v>
      </c>
      <c r="H11" s="76">
        <f aca="true" t="shared" si="0" ref="H11:H50">E11+G11</f>
        <v>1800</v>
      </c>
      <c r="J11" s="71">
        <v>1</v>
      </c>
      <c r="K11" s="77" t="s">
        <v>252</v>
      </c>
      <c r="L11" s="78" t="s">
        <v>95</v>
      </c>
      <c r="M11" s="73">
        <v>1</v>
      </c>
      <c r="N11" s="74">
        <v>1000</v>
      </c>
      <c r="O11" s="75">
        <v>1</v>
      </c>
      <c r="P11" s="75">
        <v>1000</v>
      </c>
      <c r="Q11" s="76">
        <f aca="true" t="shared" si="1" ref="Q11:Q52">N11+P11</f>
        <v>2000</v>
      </c>
      <c r="S11" s="71">
        <v>1</v>
      </c>
      <c r="T11" s="72" t="s">
        <v>377</v>
      </c>
      <c r="U11" s="72" t="s">
        <v>62</v>
      </c>
      <c r="V11" s="73">
        <v>1</v>
      </c>
      <c r="W11" s="74">
        <v>1000</v>
      </c>
      <c r="X11" s="74"/>
      <c r="Y11" s="74"/>
      <c r="Z11" s="75"/>
      <c r="AA11" s="75"/>
      <c r="AB11" s="76">
        <f aca="true" t="shared" si="2" ref="AB11:AB49">W11+AA11</f>
        <v>1000</v>
      </c>
    </row>
    <row r="12" spans="1:28" ht="12.75">
      <c r="A12" s="71">
        <v>2</v>
      </c>
      <c r="B12" s="111" t="s">
        <v>189</v>
      </c>
      <c r="C12" s="110" t="s">
        <v>151</v>
      </c>
      <c r="D12" s="112">
        <v>1</v>
      </c>
      <c r="E12" s="113">
        <v>1000</v>
      </c>
      <c r="F12" s="73">
        <v>2</v>
      </c>
      <c r="G12" s="80">
        <v>800</v>
      </c>
      <c r="H12" s="76">
        <f t="shared" si="0"/>
        <v>1800</v>
      </c>
      <c r="J12" s="71">
        <v>2</v>
      </c>
      <c r="K12" s="77" t="s">
        <v>253</v>
      </c>
      <c r="L12" s="78" t="s">
        <v>87</v>
      </c>
      <c r="M12" s="73">
        <v>2</v>
      </c>
      <c r="N12" s="74">
        <v>800</v>
      </c>
      <c r="O12" s="75">
        <v>2</v>
      </c>
      <c r="P12" s="75">
        <v>800</v>
      </c>
      <c r="Q12" s="76">
        <f t="shared" si="1"/>
        <v>1600</v>
      </c>
      <c r="S12" s="71">
        <v>2</v>
      </c>
      <c r="T12" s="77" t="s">
        <v>378</v>
      </c>
      <c r="U12" s="78" t="s">
        <v>60</v>
      </c>
      <c r="V12" s="73">
        <v>2</v>
      </c>
      <c r="W12" s="74">
        <v>800</v>
      </c>
      <c r="X12" s="74"/>
      <c r="Y12" s="74"/>
      <c r="Z12" s="75"/>
      <c r="AA12" s="75"/>
      <c r="AB12" s="76">
        <f t="shared" si="2"/>
        <v>800</v>
      </c>
    </row>
    <row r="13" spans="1:28" ht="12.75">
      <c r="A13" s="71">
        <v>3</v>
      </c>
      <c r="B13" s="114" t="s">
        <v>190</v>
      </c>
      <c r="C13" s="110" t="s">
        <v>84</v>
      </c>
      <c r="D13" s="82">
        <v>3</v>
      </c>
      <c r="E13" s="115">
        <v>640</v>
      </c>
      <c r="F13" s="73">
        <v>3</v>
      </c>
      <c r="G13" s="80">
        <v>640</v>
      </c>
      <c r="H13" s="76">
        <f t="shared" si="0"/>
        <v>1280</v>
      </c>
      <c r="J13" s="71">
        <v>3</v>
      </c>
      <c r="K13" s="77" t="s">
        <v>256</v>
      </c>
      <c r="L13" s="78" t="s">
        <v>87</v>
      </c>
      <c r="M13" s="73">
        <v>6</v>
      </c>
      <c r="N13" s="74">
        <v>328</v>
      </c>
      <c r="O13" s="75">
        <v>3</v>
      </c>
      <c r="P13" s="75">
        <v>640</v>
      </c>
      <c r="Q13" s="76">
        <f t="shared" si="1"/>
        <v>968</v>
      </c>
      <c r="S13" s="71">
        <v>3</v>
      </c>
      <c r="T13" s="77" t="s">
        <v>379</v>
      </c>
      <c r="U13" s="78" t="s">
        <v>340</v>
      </c>
      <c r="V13" s="75">
        <v>3</v>
      </c>
      <c r="W13" s="79">
        <v>640</v>
      </c>
      <c r="X13" s="74"/>
      <c r="Y13" s="74"/>
      <c r="Z13" s="75"/>
      <c r="AA13" s="75"/>
      <c r="AB13" s="76">
        <f t="shared" si="2"/>
        <v>640</v>
      </c>
    </row>
    <row r="14" spans="1:28" ht="12.75">
      <c r="A14" s="71">
        <v>4</v>
      </c>
      <c r="B14" s="114" t="s">
        <v>191</v>
      </c>
      <c r="C14" s="110" t="s">
        <v>151</v>
      </c>
      <c r="D14" s="82">
        <v>4</v>
      </c>
      <c r="E14" s="115">
        <v>512</v>
      </c>
      <c r="F14" s="73">
        <v>4</v>
      </c>
      <c r="G14" s="80">
        <v>512</v>
      </c>
      <c r="H14" s="76">
        <f t="shared" si="0"/>
        <v>1024</v>
      </c>
      <c r="J14" s="71">
        <v>4</v>
      </c>
      <c r="K14" s="77" t="s">
        <v>255</v>
      </c>
      <c r="L14" s="78" t="s">
        <v>82</v>
      </c>
      <c r="M14" s="73">
        <v>5</v>
      </c>
      <c r="N14" s="74">
        <v>410</v>
      </c>
      <c r="O14" s="75">
        <v>4</v>
      </c>
      <c r="P14" s="75">
        <v>512</v>
      </c>
      <c r="Q14" s="76">
        <f t="shared" si="1"/>
        <v>922</v>
      </c>
      <c r="S14" s="71">
        <v>4</v>
      </c>
      <c r="T14" s="77" t="s">
        <v>114</v>
      </c>
      <c r="U14" s="78" t="s">
        <v>340</v>
      </c>
      <c r="V14" s="75">
        <v>4</v>
      </c>
      <c r="W14" s="79">
        <v>512</v>
      </c>
      <c r="X14" s="74"/>
      <c r="Y14" s="74"/>
      <c r="Z14" s="75"/>
      <c r="AA14" s="75"/>
      <c r="AB14" s="76">
        <f t="shared" si="2"/>
        <v>512</v>
      </c>
    </row>
    <row r="15" spans="1:28" ht="12.75">
      <c r="A15" s="71">
        <v>5</v>
      </c>
      <c r="B15" s="114" t="s">
        <v>196</v>
      </c>
      <c r="C15" s="110" t="s">
        <v>151</v>
      </c>
      <c r="D15" s="82">
        <v>5</v>
      </c>
      <c r="E15" s="115">
        <v>410</v>
      </c>
      <c r="F15" s="73">
        <v>10</v>
      </c>
      <c r="G15" s="80">
        <v>134</v>
      </c>
      <c r="H15" s="76">
        <f t="shared" si="0"/>
        <v>544</v>
      </c>
      <c r="J15" s="71">
        <v>5</v>
      </c>
      <c r="K15" s="77" t="s">
        <v>110</v>
      </c>
      <c r="L15" s="78" t="s">
        <v>82</v>
      </c>
      <c r="M15" s="73">
        <v>4</v>
      </c>
      <c r="N15" s="74">
        <v>512</v>
      </c>
      <c r="O15" s="75">
        <v>5</v>
      </c>
      <c r="P15" s="75">
        <v>410</v>
      </c>
      <c r="Q15" s="76">
        <f t="shared" si="1"/>
        <v>922</v>
      </c>
      <c r="S15" s="71">
        <v>5</v>
      </c>
      <c r="T15" s="77" t="s">
        <v>63</v>
      </c>
      <c r="U15" s="78" t="s">
        <v>5</v>
      </c>
      <c r="V15" s="75">
        <v>5</v>
      </c>
      <c r="W15" s="79">
        <v>410</v>
      </c>
      <c r="X15" s="74"/>
      <c r="Y15" s="74"/>
      <c r="Z15" s="75"/>
      <c r="AA15" s="75"/>
      <c r="AB15" s="76">
        <f t="shared" si="2"/>
        <v>410</v>
      </c>
    </row>
    <row r="16" spans="1:28" ht="12.75">
      <c r="A16" s="71">
        <v>6</v>
      </c>
      <c r="B16" s="116" t="s">
        <v>194</v>
      </c>
      <c r="C16" s="110" t="s">
        <v>84</v>
      </c>
      <c r="D16" s="82">
        <v>6</v>
      </c>
      <c r="E16" s="115">
        <v>328</v>
      </c>
      <c r="F16" s="73">
        <v>8</v>
      </c>
      <c r="G16" s="80">
        <v>210</v>
      </c>
      <c r="H16" s="76">
        <f t="shared" si="0"/>
        <v>538</v>
      </c>
      <c r="J16" s="71">
        <v>6</v>
      </c>
      <c r="K16" s="77" t="s">
        <v>254</v>
      </c>
      <c r="L16" s="78" t="s">
        <v>87</v>
      </c>
      <c r="M16" s="73">
        <v>3</v>
      </c>
      <c r="N16" s="74">
        <v>640</v>
      </c>
      <c r="O16" s="75"/>
      <c r="P16" s="75"/>
      <c r="Q16" s="76">
        <f t="shared" si="1"/>
        <v>640</v>
      </c>
      <c r="S16" s="71">
        <v>6</v>
      </c>
      <c r="T16" s="77" t="s">
        <v>380</v>
      </c>
      <c r="U16" s="78" t="s">
        <v>5</v>
      </c>
      <c r="V16" s="75">
        <v>6</v>
      </c>
      <c r="W16" s="79">
        <v>328</v>
      </c>
      <c r="X16" s="74"/>
      <c r="Y16" s="74"/>
      <c r="Z16" s="75"/>
      <c r="AA16" s="75"/>
      <c r="AB16" s="76">
        <f t="shared" si="2"/>
        <v>328</v>
      </c>
    </row>
    <row r="17" spans="1:28" ht="12.75">
      <c r="A17" s="27">
        <v>7</v>
      </c>
      <c r="B17" s="56" t="s">
        <v>92</v>
      </c>
      <c r="C17" s="50" t="s">
        <v>156</v>
      </c>
      <c r="D17" s="16">
        <v>12</v>
      </c>
      <c r="E17" s="54">
        <v>86</v>
      </c>
      <c r="F17" s="21">
        <v>5</v>
      </c>
      <c r="G17" s="29">
        <v>410</v>
      </c>
      <c r="H17" s="14">
        <f t="shared" si="0"/>
        <v>496</v>
      </c>
      <c r="J17" s="27">
        <v>7</v>
      </c>
      <c r="K17" s="20" t="s">
        <v>258</v>
      </c>
      <c r="L17" s="22" t="s">
        <v>87</v>
      </c>
      <c r="M17" s="21">
        <v>8</v>
      </c>
      <c r="N17" s="38">
        <v>210</v>
      </c>
      <c r="O17" s="23">
        <v>6</v>
      </c>
      <c r="P17" s="23">
        <v>328</v>
      </c>
      <c r="Q17" s="14">
        <f t="shared" si="1"/>
        <v>538</v>
      </c>
      <c r="S17" s="27">
        <v>7</v>
      </c>
      <c r="T17" s="20" t="s">
        <v>381</v>
      </c>
      <c r="U17" s="22" t="s">
        <v>340</v>
      </c>
      <c r="V17" s="23">
        <v>7</v>
      </c>
      <c r="W17" s="45">
        <v>262</v>
      </c>
      <c r="X17" s="38"/>
      <c r="Y17" s="38"/>
      <c r="Z17" s="23"/>
      <c r="AA17" s="23"/>
      <c r="AB17" s="14">
        <f t="shared" si="2"/>
        <v>262</v>
      </c>
    </row>
    <row r="18" spans="1:28" ht="12.75">
      <c r="A18" s="27">
        <v>8</v>
      </c>
      <c r="B18" s="48" t="s">
        <v>192</v>
      </c>
      <c r="C18" s="52" t="s">
        <v>156</v>
      </c>
      <c r="D18" s="16">
        <v>18</v>
      </c>
      <c r="E18" s="54">
        <v>27</v>
      </c>
      <c r="F18" s="21">
        <v>6</v>
      </c>
      <c r="G18" s="29">
        <v>328</v>
      </c>
      <c r="H18" s="14">
        <f t="shared" si="0"/>
        <v>355</v>
      </c>
      <c r="J18" s="27">
        <v>8</v>
      </c>
      <c r="K18" s="20" t="s">
        <v>257</v>
      </c>
      <c r="L18" s="22" t="s">
        <v>88</v>
      </c>
      <c r="M18" s="21">
        <v>7</v>
      </c>
      <c r="N18" s="38">
        <v>262</v>
      </c>
      <c r="O18" s="23">
        <v>9</v>
      </c>
      <c r="P18" s="23">
        <v>168</v>
      </c>
      <c r="Q18" s="14">
        <f t="shared" si="1"/>
        <v>430</v>
      </c>
      <c r="S18" s="27">
        <v>8</v>
      </c>
      <c r="T18" s="20" t="s">
        <v>382</v>
      </c>
      <c r="U18" s="22" t="s">
        <v>5</v>
      </c>
      <c r="V18" s="23">
        <v>8</v>
      </c>
      <c r="W18" s="45">
        <v>210</v>
      </c>
      <c r="X18" s="38"/>
      <c r="Y18" s="38"/>
      <c r="Z18" s="23"/>
      <c r="AA18" s="23"/>
      <c r="AB18" s="14">
        <f t="shared" si="2"/>
        <v>210</v>
      </c>
    </row>
    <row r="19" spans="1:28" ht="12.75">
      <c r="A19" s="27">
        <v>9</v>
      </c>
      <c r="B19" s="48" t="s">
        <v>193</v>
      </c>
      <c r="C19" s="52" t="s">
        <v>84</v>
      </c>
      <c r="D19" s="16">
        <v>17</v>
      </c>
      <c r="E19" s="54">
        <v>28</v>
      </c>
      <c r="F19" s="21">
        <v>7</v>
      </c>
      <c r="G19" s="29">
        <v>262</v>
      </c>
      <c r="H19" s="14">
        <f t="shared" si="0"/>
        <v>290</v>
      </c>
      <c r="J19" s="27">
        <v>9</v>
      </c>
      <c r="K19" s="20" t="s">
        <v>52</v>
      </c>
      <c r="L19" s="22" t="s">
        <v>259</v>
      </c>
      <c r="M19" s="21">
        <v>9</v>
      </c>
      <c r="N19" s="38">
        <v>168</v>
      </c>
      <c r="O19" s="23">
        <v>10</v>
      </c>
      <c r="P19" s="23">
        <v>134</v>
      </c>
      <c r="Q19" s="14">
        <f t="shared" si="1"/>
        <v>302</v>
      </c>
      <c r="S19" s="27">
        <v>9</v>
      </c>
      <c r="T19" s="24" t="s">
        <v>383</v>
      </c>
      <c r="U19" s="24" t="s">
        <v>62</v>
      </c>
      <c r="V19" s="23">
        <v>9</v>
      </c>
      <c r="W19" s="45">
        <v>168</v>
      </c>
      <c r="X19" s="38"/>
      <c r="Y19" s="38"/>
      <c r="Z19" s="23"/>
      <c r="AA19" s="23"/>
      <c r="AB19" s="14">
        <f t="shared" si="2"/>
        <v>168</v>
      </c>
    </row>
    <row r="20" spans="1:28" ht="12.75">
      <c r="A20" s="27">
        <v>10</v>
      </c>
      <c r="B20" s="47" t="s">
        <v>413</v>
      </c>
      <c r="C20" s="47" t="s">
        <v>113</v>
      </c>
      <c r="D20" s="16">
        <v>7</v>
      </c>
      <c r="E20" s="54">
        <v>262</v>
      </c>
      <c r="F20" s="21"/>
      <c r="G20" s="29"/>
      <c r="H20" s="14">
        <f t="shared" si="0"/>
        <v>262</v>
      </c>
      <c r="J20" s="27">
        <v>10</v>
      </c>
      <c r="K20" s="20" t="s">
        <v>262</v>
      </c>
      <c r="L20" s="22" t="s">
        <v>87</v>
      </c>
      <c r="M20" s="21">
        <v>12</v>
      </c>
      <c r="N20" s="38">
        <v>86</v>
      </c>
      <c r="O20" s="23">
        <v>8</v>
      </c>
      <c r="P20" s="23">
        <v>210</v>
      </c>
      <c r="Q20" s="14">
        <f t="shared" si="1"/>
        <v>296</v>
      </c>
      <c r="S20" s="27">
        <v>10</v>
      </c>
      <c r="T20" s="20" t="s">
        <v>384</v>
      </c>
      <c r="U20" s="22" t="s">
        <v>60</v>
      </c>
      <c r="V20" s="23">
        <v>10</v>
      </c>
      <c r="W20" s="45">
        <v>134</v>
      </c>
      <c r="X20" s="38"/>
      <c r="Y20" s="38"/>
      <c r="Z20" s="23"/>
      <c r="AA20" s="23"/>
      <c r="AB20" s="14">
        <f t="shared" si="2"/>
        <v>134</v>
      </c>
    </row>
    <row r="21" spans="1:28" ht="12.75">
      <c r="A21" s="27">
        <v>11</v>
      </c>
      <c r="B21" s="48" t="s">
        <v>199</v>
      </c>
      <c r="C21" s="47" t="s">
        <v>84</v>
      </c>
      <c r="D21" s="16">
        <v>9</v>
      </c>
      <c r="E21" s="54">
        <v>168</v>
      </c>
      <c r="F21" s="21">
        <v>13</v>
      </c>
      <c r="G21" s="29">
        <v>69</v>
      </c>
      <c r="H21" s="14">
        <f t="shared" si="0"/>
        <v>237</v>
      </c>
      <c r="J21" s="27">
        <v>11</v>
      </c>
      <c r="K21" s="20" t="s">
        <v>273</v>
      </c>
      <c r="L21" s="22" t="s">
        <v>259</v>
      </c>
      <c r="M21" s="21">
        <v>24</v>
      </c>
      <c r="N21" s="38">
        <v>21</v>
      </c>
      <c r="O21" s="23">
        <v>7</v>
      </c>
      <c r="P21" s="23">
        <v>262</v>
      </c>
      <c r="Q21" s="14">
        <f t="shared" si="1"/>
        <v>283</v>
      </c>
      <c r="S21" s="27">
        <v>11</v>
      </c>
      <c r="T21" s="20" t="s">
        <v>385</v>
      </c>
      <c r="U21" s="22" t="s">
        <v>60</v>
      </c>
      <c r="V21" s="21">
        <v>11</v>
      </c>
      <c r="W21" s="38">
        <v>107</v>
      </c>
      <c r="X21" s="38"/>
      <c r="Y21" s="38"/>
      <c r="Z21" s="23"/>
      <c r="AA21" s="23"/>
      <c r="AB21" s="14">
        <f t="shared" si="2"/>
        <v>107</v>
      </c>
    </row>
    <row r="22" spans="1:28" ht="12.75">
      <c r="A22" s="27">
        <v>12</v>
      </c>
      <c r="B22" s="49" t="s">
        <v>414</v>
      </c>
      <c r="C22" s="47" t="s">
        <v>156</v>
      </c>
      <c r="D22" s="16">
        <v>8</v>
      </c>
      <c r="E22" s="54">
        <v>210</v>
      </c>
      <c r="F22" s="21"/>
      <c r="G22" s="29"/>
      <c r="H22" s="14">
        <f t="shared" si="0"/>
        <v>210</v>
      </c>
      <c r="J22" s="27">
        <v>12</v>
      </c>
      <c r="K22" s="20" t="s">
        <v>260</v>
      </c>
      <c r="L22" s="22" t="s">
        <v>87</v>
      </c>
      <c r="M22" s="21">
        <v>10</v>
      </c>
      <c r="N22" s="38">
        <v>134</v>
      </c>
      <c r="O22" s="23">
        <v>11</v>
      </c>
      <c r="P22" s="23">
        <v>107</v>
      </c>
      <c r="Q22" s="14">
        <f t="shared" si="1"/>
        <v>241</v>
      </c>
      <c r="S22" s="27">
        <v>12</v>
      </c>
      <c r="T22" s="24" t="s">
        <v>386</v>
      </c>
      <c r="U22" s="25" t="s">
        <v>60</v>
      </c>
      <c r="V22" s="21">
        <v>12</v>
      </c>
      <c r="W22" s="38">
        <v>86</v>
      </c>
      <c r="X22" s="38"/>
      <c r="Y22" s="38"/>
      <c r="Z22" s="23"/>
      <c r="AA22" s="23"/>
      <c r="AB22" s="14">
        <f t="shared" si="2"/>
        <v>86</v>
      </c>
    </row>
    <row r="23" spans="1:28" ht="12.75">
      <c r="A23" s="27">
        <v>13</v>
      </c>
      <c r="B23" s="51" t="s">
        <v>195</v>
      </c>
      <c r="C23" s="47" t="s">
        <v>151</v>
      </c>
      <c r="D23" s="16">
        <v>22</v>
      </c>
      <c r="E23" s="54">
        <v>23</v>
      </c>
      <c r="F23" s="21">
        <v>9</v>
      </c>
      <c r="G23" s="29">
        <v>168</v>
      </c>
      <c r="H23" s="14">
        <f t="shared" si="0"/>
        <v>191</v>
      </c>
      <c r="J23" s="27">
        <v>13</v>
      </c>
      <c r="K23" s="20" t="s">
        <v>263</v>
      </c>
      <c r="L23" s="22" t="s">
        <v>87</v>
      </c>
      <c r="M23" s="21">
        <v>13</v>
      </c>
      <c r="N23" s="38">
        <v>69</v>
      </c>
      <c r="O23" s="23">
        <v>13</v>
      </c>
      <c r="P23" s="23">
        <v>69</v>
      </c>
      <c r="Q23" s="14">
        <f t="shared" si="1"/>
        <v>138</v>
      </c>
      <c r="S23" s="27">
        <v>13</v>
      </c>
      <c r="T23" s="20" t="s">
        <v>387</v>
      </c>
      <c r="U23" s="22" t="s">
        <v>66</v>
      </c>
      <c r="V23" s="21">
        <v>13</v>
      </c>
      <c r="W23" s="38">
        <v>69</v>
      </c>
      <c r="X23" s="38"/>
      <c r="Y23" s="38"/>
      <c r="Z23" s="23"/>
      <c r="AA23" s="23"/>
      <c r="AB23" s="14">
        <f t="shared" si="2"/>
        <v>69</v>
      </c>
    </row>
    <row r="24" spans="1:28" ht="12.75">
      <c r="A24" s="27">
        <v>14</v>
      </c>
      <c r="B24" s="49" t="s">
        <v>197</v>
      </c>
      <c r="C24" s="47" t="s">
        <v>84</v>
      </c>
      <c r="D24" s="16">
        <v>14</v>
      </c>
      <c r="E24" s="54">
        <v>55</v>
      </c>
      <c r="F24" s="21">
        <v>11</v>
      </c>
      <c r="G24" s="29">
        <v>107</v>
      </c>
      <c r="H24" s="14">
        <f t="shared" si="0"/>
        <v>162</v>
      </c>
      <c r="J24" s="27">
        <v>14</v>
      </c>
      <c r="K24" s="20" t="s">
        <v>264</v>
      </c>
      <c r="L24" s="22" t="s">
        <v>87</v>
      </c>
      <c r="M24" s="21">
        <v>15</v>
      </c>
      <c r="N24" s="38">
        <v>44</v>
      </c>
      <c r="O24" s="23">
        <v>12</v>
      </c>
      <c r="P24" s="23">
        <v>86</v>
      </c>
      <c r="Q24" s="14">
        <f t="shared" si="1"/>
        <v>130</v>
      </c>
      <c r="S24" s="27">
        <v>14</v>
      </c>
      <c r="T24" s="24" t="s">
        <v>388</v>
      </c>
      <c r="U24" s="24" t="s">
        <v>369</v>
      </c>
      <c r="V24" s="21">
        <v>14</v>
      </c>
      <c r="W24" s="38">
        <v>55</v>
      </c>
      <c r="X24" s="38"/>
      <c r="Y24" s="38"/>
      <c r="Z24" s="23"/>
      <c r="AA24" s="23"/>
      <c r="AB24" s="14">
        <f t="shared" si="2"/>
        <v>55</v>
      </c>
    </row>
    <row r="25" spans="1:28" ht="12.75">
      <c r="A25" s="27">
        <v>15</v>
      </c>
      <c r="B25" s="55" t="s">
        <v>205</v>
      </c>
      <c r="C25" s="47" t="s">
        <v>113</v>
      </c>
      <c r="D25" s="16">
        <v>10</v>
      </c>
      <c r="E25" s="54">
        <v>134</v>
      </c>
      <c r="F25" s="21">
        <v>19</v>
      </c>
      <c r="G25" s="29">
        <v>26</v>
      </c>
      <c r="H25" s="14">
        <f t="shared" si="0"/>
        <v>160</v>
      </c>
      <c r="J25" s="27">
        <v>15</v>
      </c>
      <c r="K25" s="20" t="s">
        <v>261</v>
      </c>
      <c r="L25" s="22" t="s">
        <v>88</v>
      </c>
      <c r="M25" s="21">
        <v>11</v>
      </c>
      <c r="N25" s="38">
        <v>107</v>
      </c>
      <c r="O25" s="21"/>
      <c r="P25" s="29"/>
      <c r="Q25" s="14">
        <f t="shared" si="1"/>
        <v>107</v>
      </c>
      <c r="S25" s="27">
        <v>15</v>
      </c>
      <c r="T25" s="20" t="s">
        <v>389</v>
      </c>
      <c r="U25" s="22" t="s">
        <v>340</v>
      </c>
      <c r="V25" s="21">
        <v>15</v>
      </c>
      <c r="W25" s="38">
        <v>44</v>
      </c>
      <c r="X25" s="38"/>
      <c r="Y25" s="38"/>
      <c r="Z25" s="21"/>
      <c r="AA25" s="29"/>
      <c r="AB25" s="14">
        <f t="shared" si="2"/>
        <v>44</v>
      </c>
    </row>
    <row r="26" spans="1:28" ht="12.75">
      <c r="A26" s="27">
        <v>16</v>
      </c>
      <c r="B26" s="57" t="s">
        <v>202</v>
      </c>
      <c r="C26" s="47" t="s">
        <v>151</v>
      </c>
      <c r="D26" s="16">
        <v>11</v>
      </c>
      <c r="E26" s="54">
        <v>107</v>
      </c>
      <c r="F26" s="21">
        <v>16</v>
      </c>
      <c r="G26" s="29">
        <v>35</v>
      </c>
      <c r="H26" s="14">
        <f t="shared" si="0"/>
        <v>142</v>
      </c>
      <c r="J26" s="27">
        <v>16</v>
      </c>
      <c r="K26" s="20" t="s">
        <v>270</v>
      </c>
      <c r="L26" s="22" t="s">
        <v>87</v>
      </c>
      <c r="M26" s="21">
        <v>21</v>
      </c>
      <c r="N26" s="38">
        <v>24</v>
      </c>
      <c r="O26" s="23">
        <v>14</v>
      </c>
      <c r="P26" s="23">
        <v>55</v>
      </c>
      <c r="Q26" s="14">
        <f t="shared" si="1"/>
        <v>79</v>
      </c>
      <c r="S26" s="27">
        <v>16</v>
      </c>
      <c r="T26" s="20" t="s">
        <v>390</v>
      </c>
      <c r="U26" s="22" t="s">
        <v>340</v>
      </c>
      <c r="V26" s="21">
        <v>16</v>
      </c>
      <c r="W26" s="38">
        <v>35</v>
      </c>
      <c r="X26" s="38"/>
      <c r="Y26" s="38"/>
      <c r="Z26" s="23"/>
      <c r="AA26" s="23"/>
      <c r="AB26" s="14">
        <f t="shared" si="2"/>
        <v>35</v>
      </c>
    </row>
    <row r="27" spans="1:28" ht="12.75">
      <c r="A27" s="27">
        <v>17</v>
      </c>
      <c r="B27" s="48" t="s">
        <v>198</v>
      </c>
      <c r="C27" s="47" t="s">
        <v>156</v>
      </c>
      <c r="D27" s="16">
        <v>23</v>
      </c>
      <c r="E27" s="54">
        <v>22</v>
      </c>
      <c r="F27" s="21">
        <v>12</v>
      </c>
      <c r="G27" s="29">
        <v>86</v>
      </c>
      <c r="H27" s="14">
        <f t="shared" si="0"/>
        <v>108</v>
      </c>
      <c r="J27" s="27">
        <v>17</v>
      </c>
      <c r="K27" s="20" t="s">
        <v>269</v>
      </c>
      <c r="L27" s="22" t="s">
        <v>82</v>
      </c>
      <c r="M27" s="21">
        <v>20</v>
      </c>
      <c r="N27" s="38">
        <v>25</v>
      </c>
      <c r="O27" s="23">
        <v>15</v>
      </c>
      <c r="P27" s="29">
        <v>44</v>
      </c>
      <c r="Q27" s="14">
        <f t="shared" si="1"/>
        <v>69</v>
      </c>
      <c r="S27" s="27">
        <v>17</v>
      </c>
      <c r="T27" s="20" t="s">
        <v>391</v>
      </c>
      <c r="U27" s="22" t="s">
        <v>60</v>
      </c>
      <c r="V27" s="21">
        <v>17</v>
      </c>
      <c r="W27" s="38">
        <v>28</v>
      </c>
      <c r="X27" s="38"/>
      <c r="Y27" s="38"/>
      <c r="Z27" s="23"/>
      <c r="AA27" s="29"/>
      <c r="AB27" s="14">
        <f t="shared" si="2"/>
        <v>28</v>
      </c>
    </row>
    <row r="28" spans="1:28" ht="12.75">
      <c r="A28" s="27">
        <v>18</v>
      </c>
      <c r="B28" s="48" t="s">
        <v>204</v>
      </c>
      <c r="C28" s="52" t="s">
        <v>84</v>
      </c>
      <c r="D28" s="16">
        <v>13</v>
      </c>
      <c r="E28" s="54">
        <v>69</v>
      </c>
      <c r="F28" s="21">
        <v>18</v>
      </c>
      <c r="G28" s="29">
        <v>27</v>
      </c>
      <c r="H28" s="14">
        <f t="shared" si="0"/>
        <v>96</v>
      </c>
      <c r="J28" s="27">
        <v>18</v>
      </c>
      <c r="K28" s="20" t="s">
        <v>54</v>
      </c>
      <c r="L28" s="22" t="s">
        <v>271</v>
      </c>
      <c r="M28" s="21">
        <v>22</v>
      </c>
      <c r="N28" s="38">
        <v>23</v>
      </c>
      <c r="O28" s="23">
        <v>16</v>
      </c>
      <c r="P28" s="23">
        <v>35</v>
      </c>
      <c r="Q28" s="14">
        <f t="shared" si="1"/>
        <v>58</v>
      </c>
      <c r="S28" s="27">
        <v>18</v>
      </c>
      <c r="T28" s="20" t="s">
        <v>392</v>
      </c>
      <c r="U28" s="22" t="s">
        <v>340</v>
      </c>
      <c r="V28" s="21">
        <v>18</v>
      </c>
      <c r="W28" s="38">
        <v>27</v>
      </c>
      <c r="X28" s="38"/>
      <c r="Y28" s="38"/>
      <c r="Z28" s="23"/>
      <c r="AA28" s="23"/>
      <c r="AB28" s="14">
        <f t="shared" si="2"/>
        <v>27</v>
      </c>
    </row>
    <row r="29" spans="1:28" ht="12.75">
      <c r="A29" s="27">
        <v>19</v>
      </c>
      <c r="B29" s="51" t="s">
        <v>200</v>
      </c>
      <c r="C29" s="47" t="s">
        <v>156</v>
      </c>
      <c r="D29" s="16">
        <v>19</v>
      </c>
      <c r="E29" s="54">
        <v>26</v>
      </c>
      <c r="F29" s="21">
        <v>14</v>
      </c>
      <c r="G29" s="29">
        <v>55</v>
      </c>
      <c r="H29" s="14">
        <f t="shared" si="0"/>
        <v>81</v>
      </c>
      <c r="J29" s="27">
        <v>19</v>
      </c>
      <c r="K29" s="20" t="s">
        <v>267</v>
      </c>
      <c r="L29" s="22" t="s">
        <v>82</v>
      </c>
      <c r="M29" s="21">
        <v>18</v>
      </c>
      <c r="N29" s="38">
        <v>27</v>
      </c>
      <c r="O29" s="23">
        <v>17</v>
      </c>
      <c r="P29" s="23">
        <v>28</v>
      </c>
      <c r="Q29" s="14">
        <f t="shared" si="1"/>
        <v>55</v>
      </c>
      <c r="S29" s="27">
        <v>19</v>
      </c>
      <c r="T29" s="20" t="s">
        <v>393</v>
      </c>
      <c r="U29" s="22" t="s">
        <v>60</v>
      </c>
      <c r="V29" s="21">
        <v>19</v>
      </c>
      <c r="W29" s="38">
        <v>26</v>
      </c>
      <c r="X29" s="38"/>
      <c r="Y29" s="38"/>
      <c r="Z29" s="23"/>
      <c r="AA29" s="23"/>
      <c r="AB29" s="14">
        <f t="shared" si="2"/>
        <v>26</v>
      </c>
    </row>
    <row r="30" spans="1:28" ht="12.75">
      <c r="A30" s="27">
        <v>20</v>
      </c>
      <c r="B30" s="49" t="s">
        <v>209</v>
      </c>
      <c r="C30" s="47" t="s">
        <v>156</v>
      </c>
      <c r="D30" s="16">
        <v>15</v>
      </c>
      <c r="E30" s="54">
        <v>44</v>
      </c>
      <c r="F30" s="21">
        <v>23</v>
      </c>
      <c r="G30" s="29">
        <v>22</v>
      </c>
      <c r="H30" s="14">
        <f t="shared" si="0"/>
        <v>66</v>
      </c>
      <c r="J30" s="27">
        <v>20</v>
      </c>
      <c r="K30" s="20" t="s">
        <v>53</v>
      </c>
      <c r="L30" s="22" t="s">
        <v>259</v>
      </c>
      <c r="M30" s="21">
        <v>14</v>
      </c>
      <c r="N30" s="38">
        <v>55</v>
      </c>
      <c r="O30" s="23"/>
      <c r="P30" s="23"/>
      <c r="Q30" s="14">
        <f t="shared" si="1"/>
        <v>55</v>
      </c>
      <c r="S30" s="27">
        <v>20</v>
      </c>
      <c r="T30" s="20" t="s">
        <v>394</v>
      </c>
      <c r="U30" s="22" t="s">
        <v>62</v>
      </c>
      <c r="V30" s="21">
        <v>20</v>
      </c>
      <c r="W30" s="38">
        <v>25</v>
      </c>
      <c r="X30" s="38"/>
      <c r="Y30" s="38"/>
      <c r="Z30" s="23"/>
      <c r="AA30" s="23"/>
      <c r="AB30" s="14">
        <f t="shared" si="2"/>
        <v>25</v>
      </c>
    </row>
    <row r="31" spans="1:28" ht="12.75">
      <c r="A31" s="27">
        <v>21</v>
      </c>
      <c r="B31" s="48" t="s">
        <v>201</v>
      </c>
      <c r="C31" s="47" t="s">
        <v>151</v>
      </c>
      <c r="D31" s="16">
        <v>24</v>
      </c>
      <c r="E31" s="54">
        <v>21</v>
      </c>
      <c r="F31" s="21">
        <v>15</v>
      </c>
      <c r="G31" s="29">
        <v>44</v>
      </c>
      <c r="H31" s="14">
        <f t="shared" si="0"/>
        <v>65</v>
      </c>
      <c r="J31" s="27">
        <v>21</v>
      </c>
      <c r="K31" s="20" t="s">
        <v>272</v>
      </c>
      <c r="L31" s="22" t="s">
        <v>87</v>
      </c>
      <c r="M31" s="21">
        <v>23</v>
      </c>
      <c r="N31" s="38">
        <v>22</v>
      </c>
      <c r="O31" s="23">
        <v>18</v>
      </c>
      <c r="P31" s="23">
        <v>27</v>
      </c>
      <c r="Q31" s="14">
        <f t="shared" si="1"/>
        <v>49</v>
      </c>
      <c r="S31" s="27">
        <v>21</v>
      </c>
      <c r="T31" s="24" t="s">
        <v>395</v>
      </c>
      <c r="U31" s="24" t="s">
        <v>340</v>
      </c>
      <c r="V31" s="21">
        <v>21</v>
      </c>
      <c r="W31" s="38">
        <v>24</v>
      </c>
      <c r="X31" s="38"/>
      <c r="Y31" s="38"/>
      <c r="Z31" s="23"/>
      <c r="AA31" s="23"/>
      <c r="AB31" s="14">
        <f t="shared" si="2"/>
        <v>24</v>
      </c>
    </row>
    <row r="32" spans="1:28" ht="12.75">
      <c r="A32" s="27">
        <v>22</v>
      </c>
      <c r="B32" s="55" t="s">
        <v>207</v>
      </c>
      <c r="C32" s="47" t="s">
        <v>84</v>
      </c>
      <c r="D32" s="16">
        <v>16</v>
      </c>
      <c r="E32" s="54">
        <v>35</v>
      </c>
      <c r="F32" s="21">
        <v>21</v>
      </c>
      <c r="G32" s="29">
        <v>24</v>
      </c>
      <c r="H32" s="14">
        <f t="shared" si="0"/>
        <v>59</v>
      </c>
      <c r="J32" s="27">
        <v>22</v>
      </c>
      <c r="K32" s="20" t="s">
        <v>274</v>
      </c>
      <c r="L32" s="22" t="s">
        <v>82</v>
      </c>
      <c r="M32" s="21">
        <v>25</v>
      </c>
      <c r="N32" s="38">
        <v>20</v>
      </c>
      <c r="O32" s="23">
        <v>20</v>
      </c>
      <c r="P32" s="23">
        <v>25</v>
      </c>
      <c r="Q32" s="14">
        <f t="shared" si="1"/>
        <v>45</v>
      </c>
      <c r="S32" s="27">
        <v>22</v>
      </c>
      <c r="T32" s="20" t="s">
        <v>396</v>
      </c>
      <c r="U32" s="22" t="s">
        <v>340</v>
      </c>
      <c r="V32" s="21">
        <v>22</v>
      </c>
      <c r="W32" s="38">
        <v>23</v>
      </c>
      <c r="X32" s="38"/>
      <c r="Y32" s="38"/>
      <c r="Z32" s="23"/>
      <c r="AA32" s="23"/>
      <c r="AB32" s="14">
        <f t="shared" si="2"/>
        <v>23</v>
      </c>
    </row>
    <row r="33" spans="1:28" ht="12.75">
      <c r="A33" s="27">
        <v>23</v>
      </c>
      <c r="B33" s="48" t="s">
        <v>203</v>
      </c>
      <c r="C33" s="52" t="s">
        <v>84</v>
      </c>
      <c r="D33" s="16">
        <v>21</v>
      </c>
      <c r="E33" s="54">
        <v>24</v>
      </c>
      <c r="F33" s="21">
        <v>17</v>
      </c>
      <c r="G33" s="29">
        <v>28</v>
      </c>
      <c r="H33" s="14">
        <f t="shared" si="0"/>
        <v>52</v>
      </c>
      <c r="J33" s="27">
        <v>23</v>
      </c>
      <c r="K33" s="20" t="s">
        <v>275</v>
      </c>
      <c r="L33" s="22" t="s">
        <v>82</v>
      </c>
      <c r="M33" s="21">
        <v>26</v>
      </c>
      <c r="N33" s="38">
        <v>19</v>
      </c>
      <c r="O33" s="23">
        <v>22</v>
      </c>
      <c r="P33" s="23">
        <v>23</v>
      </c>
      <c r="Q33" s="14">
        <f t="shared" si="1"/>
        <v>42</v>
      </c>
      <c r="S33" s="27">
        <v>23</v>
      </c>
      <c r="T33" s="24" t="s">
        <v>397</v>
      </c>
      <c r="U33" s="25" t="s">
        <v>60</v>
      </c>
      <c r="V33" s="21">
        <v>23</v>
      </c>
      <c r="W33" s="38">
        <v>22</v>
      </c>
      <c r="X33" s="38"/>
      <c r="Y33" s="38"/>
      <c r="Z33" s="23"/>
      <c r="AA33" s="23"/>
      <c r="AB33" s="14">
        <f t="shared" si="2"/>
        <v>22</v>
      </c>
    </row>
    <row r="34" spans="1:28" ht="12.75">
      <c r="A34" s="27">
        <v>24</v>
      </c>
      <c r="B34" s="48" t="s">
        <v>206</v>
      </c>
      <c r="C34" s="52" t="s">
        <v>84</v>
      </c>
      <c r="D34" s="16">
        <v>20</v>
      </c>
      <c r="E34" s="54">
        <v>25</v>
      </c>
      <c r="F34" s="21">
        <v>20</v>
      </c>
      <c r="G34" s="29">
        <v>25</v>
      </c>
      <c r="H34" s="14">
        <f t="shared" si="0"/>
        <v>50</v>
      </c>
      <c r="J34" s="27">
        <v>24</v>
      </c>
      <c r="K34" s="20" t="s">
        <v>278</v>
      </c>
      <c r="L34" s="22" t="s">
        <v>259</v>
      </c>
      <c r="M34" s="21">
        <v>29</v>
      </c>
      <c r="N34" s="38">
        <v>16</v>
      </c>
      <c r="O34" s="23">
        <v>21</v>
      </c>
      <c r="P34" s="23">
        <v>24</v>
      </c>
      <c r="Q34" s="14">
        <f t="shared" si="1"/>
        <v>40</v>
      </c>
      <c r="S34" s="27">
        <v>24</v>
      </c>
      <c r="T34" s="24" t="s">
        <v>398</v>
      </c>
      <c r="U34" s="25" t="s">
        <v>58</v>
      </c>
      <c r="V34" s="21">
        <v>24</v>
      </c>
      <c r="W34" s="38">
        <v>21</v>
      </c>
      <c r="X34" s="38"/>
      <c r="Y34" s="38"/>
      <c r="Z34" s="23"/>
      <c r="AA34" s="23"/>
      <c r="AB34" s="14">
        <f t="shared" si="2"/>
        <v>21</v>
      </c>
    </row>
    <row r="35" spans="1:28" ht="12.75">
      <c r="A35" s="27">
        <v>25</v>
      </c>
      <c r="B35" s="48" t="s">
        <v>208</v>
      </c>
      <c r="C35" s="47" t="s">
        <v>151</v>
      </c>
      <c r="D35" s="16">
        <v>27</v>
      </c>
      <c r="E35" s="54">
        <v>18</v>
      </c>
      <c r="F35" s="21">
        <v>22</v>
      </c>
      <c r="G35" s="29">
        <v>23</v>
      </c>
      <c r="H35" s="14">
        <f t="shared" si="0"/>
        <v>41</v>
      </c>
      <c r="J35" s="27">
        <v>25</v>
      </c>
      <c r="K35" s="20" t="s">
        <v>265</v>
      </c>
      <c r="L35" s="22" t="s">
        <v>259</v>
      </c>
      <c r="M35" s="21">
        <v>16</v>
      </c>
      <c r="N35" s="38">
        <v>35</v>
      </c>
      <c r="O35" s="23"/>
      <c r="P35" s="23"/>
      <c r="Q35" s="14">
        <f t="shared" si="1"/>
        <v>35</v>
      </c>
      <c r="S35" s="27">
        <v>25</v>
      </c>
      <c r="T35" s="20" t="s">
        <v>399</v>
      </c>
      <c r="U35" s="22" t="s">
        <v>369</v>
      </c>
      <c r="V35" s="21">
        <v>25</v>
      </c>
      <c r="W35" s="38">
        <v>20</v>
      </c>
      <c r="X35" s="38"/>
      <c r="Y35" s="38"/>
      <c r="Z35" s="23"/>
      <c r="AA35" s="23"/>
      <c r="AB35" s="14">
        <f t="shared" si="2"/>
        <v>20</v>
      </c>
    </row>
    <row r="36" spans="1:28" ht="12.75">
      <c r="A36" s="27">
        <v>26</v>
      </c>
      <c r="B36" s="49" t="s">
        <v>210</v>
      </c>
      <c r="C36" s="47" t="s">
        <v>113</v>
      </c>
      <c r="D36" s="16">
        <v>28</v>
      </c>
      <c r="E36" s="54">
        <v>17</v>
      </c>
      <c r="F36" s="21">
        <v>24</v>
      </c>
      <c r="G36" s="29">
        <v>21</v>
      </c>
      <c r="H36" s="14">
        <f t="shared" si="0"/>
        <v>38</v>
      </c>
      <c r="J36" s="27">
        <v>26</v>
      </c>
      <c r="K36" s="20" t="s">
        <v>282</v>
      </c>
      <c r="L36" s="22" t="s">
        <v>95</v>
      </c>
      <c r="M36" s="21">
        <v>33</v>
      </c>
      <c r="N36" s="38">
        <v>12</v>
      </c>
      <c r="O36" s="23">
        <v>23</v>
      </c>
      <c r="P36" s="29">
        <v>22</v>
      </c>
      <c r="Q36" s="14">
        <f t="shared" si="1"/>
        <v>34</v>
      </c>
      <c r="S36" s="27">
        <v>26</v>
      </c>
      <c r="T36" s="20" t="s">
        <v>400</v>
      </c>
      <c r="U36" s="22" t="s">
        <v>5</v>
      </c>
      <c r="V36" s="21">
        <v>26</v>
      </c>
      <c r="W36" s="38">
        <v>19</v>
      </c>
      <c r="X36" s="38"/>
      <c r="Y36" s="38"/>
      <c r="Z36" s="23"/>
      <c r="AA36" s="29"/>
      <c r="AB36" s="14">
        <f t="shared" si="2"/>
        <v>19</v>
      </c>
    </row>
    <row r="37" spans="1:28" ht="12.75">
      <c r="A37" s="27">
        <v>27</v>
      </c>
      <c r="B37" s="48" t="s">
        <v>211</v>
      </c>
      <c r="C37" s="52" t="s">
        <v>151</v>
      </c>
      <c r="D37" s="16">
        <v>31</v>
      </c>
      <c r="E37" s="54">
        <v>14</v>
      </c>
      <c r="F37" s="21">
        <v>25</v>
      </c>
      <c r="G37" s="29">
        <v>20</v>
      </c>
      <c r="H37" s="14">
        <f t="shared" si="0"/>
        <v>34</v>
      </c>
      <c r="J37" s="27">
        <v>27</v>
      </c>
      <c r="K37" s="20" t="s">
        <v>285</v>
      </c>
      <c r="L37" s="22" t="s">
        <v>259</v>
      </c>
      <c r="M37" s="21">
        <v>35</v>
      </c>
      <c r="N37" s="38">
        <v>10</v>
      </c>
      <c r="O37" s="23">
        <v>27</v>
      </c>
      <c r="P37" s="23">
        <v>18</v>
      </c>
      <c r="Q37" s="14">
        <f t="shared" si="1"/>
        <v>28</v>
      </c>
      <c r="S37" s="27">
        <v>27</v>
      </c>
      <c r="T37" s="20" t="s">
        <v>115</v>
      </c>
      <c r="U37" s="22" t="s">
        <v>340</v>
      </c>
      <c r="V37" s="21">
        <v>27</v>
      </c>
      <c r="W37" s="38">
        <v>18</v>
      </c>
      <c r="X37" s="38"/>
      <c r="Y37" s="38"/>
      <c r="Z37" s="23"/>
      <c r="AA37" s="23"/>
      <c r="AB37" s="14">
        <f t="shared" si="2"/>
        <v>18</v>
      </c>
    </row>
    <row r="38" spans="1:28" ht="12.75">
      <c r="A38" s="27">
        <v>28</v>
      </c>
      <c r="B38" s="48" t="s">
        <v>213</v>
      </c>
      <c r="C38" s="52" t="s">
        <v>156</v>
      </c>
      <c r="D38" s="16">
        <v>29</v>
      </c>
      <c r="E38" s="54">
        <v>16</v>
      </c>
      <c r="F38" s="21">
        <v>27</v>
      </c>
      <c r="G38" s="29">
        <v>18</v>
      </c>
      <c r="H38" s="14">
        <f t="shared" si="0"/>
        <v>34</v>
      </c>
      <c r="J38" s="27">
        <v>28</v>
      </c>
      <c r="K38" s="20" t="s">
        <v>266</v>
      </c>
      <c r="L38" s="22" t="s">
        <v>88</v>
      </c>
      <c r="M38" s="21">
        <v>17</v>
      </c>
      <c r="N38" s="38">
        <v>28</v>
      </c>
      <c r="O38" s="21"/>
      <c r="P38" s="29"/>
      <c r="Q38" s="14">
        <f t="shared" si="1"/>
        <v>28</v>
      </c>
      <c r="S38" s="27">
        <v>28</v>
      </c>
      <c r="T38" s="20" t="s">
        <v>401</v>
      </c>
      <c r="U38" s="22" t="s">
        <v>58</v>
      </c>
      <c r="V38" s="21">
        <v>28</v>
      </c>
      <c r="W38" s="38">
        <v>17</v>
      </c>
      <c r="X38" s="38"/>
      <c r="Y38" s="38"/>
      <c r="Z38" s="21"/>
      <c r="AA38" s="29"/>
      <c r="AB38" s="14">
        <f t="shared" si="2"/>
        <v>17</v>
      </c>
    </row>
    <row r="39" spans="1:28" ht="12.75">
      <c r="A39" s="27">
        <v>29</v>
      </c>
      <c r="B39" s="48" t="s">
        <v>140</v>
      </c>
      <c r="C39" s="47" t="s">
        <v>113</v>
      </c>
      <c r="D39" s="16">
        <v>26</v>
      </c>
      <c r="E39" s="54">
        <v>19</v>
      </c>
      <c r="F39" s="21">
        <v>30</v>
      </c>
      <c r="G39" s="29">
        <v>15</v>
      </c>
      <c r="H39" s="14">
        <f t="shared" si="0"/>
        <v>34</v>
      </c>
      <c r="J39" s="27">
        <v>29</v>
      </c>
      <c r="K39" s="25" t="s">
        <v>333</v>
      </c>
      <c r="L39" s="25" t="s">
        <v>87</v>
      </c>
      <c r="M39" s="21"/>
      <c r="N39" s="38"/>
      <c r="O39" s="23">
        <v>19</v>
      </c>
      <c r="P39" s="23">
        <v>26</v>
      </c>
      <c r="Q39" s="14">
        <f t="shared" si="1"/>
        <v>26</v>
      </c>
      <c r="S39" s="27">
        <v>29</v>
      </c>
      <c r="T39" s="24" t="s">
        <v>402</v>
      </c>
      <c r="U39" s="24" t="s">
        <v>369</v>
      </c>
      <c r="V39" s="21">
        <v>29</v>
      </c>
      <c r="W39" s="38">
        <v>16</v>
      </c>
      <c r="X39" s="38"/>
      <c r="Y39" s="38"/>
      <c r="Z39" s="23"/>
      <c r="AA39" s="23"/>
      <c r="AB39" s="14">
        <f t="shared" si="2"/>
        <v>16</v>
      </c>
    </row>
    <row r="40" spans="1:28" ht="12.75">
      <c r="A40" s="27">
        <v>30</v>
      </c>
      <c r="B40" s="48" t="s">
        <v>215</v>
      </c>
      <c r="C40" s="47" t="s">
        <v>156</v>
      </c>
      <c r="D40" s="16">
        <v>30</v>
      </c>
      <c r="E40" s="54">
        <v>15</v>
      </c>
      <c r="F40" s="21">
        <v>29</v>
      </c>
      <c r="G40" s="29">
        <v>16</v>
      </c>
      <c r="H40" s="14">
        <f t="shared" si="0"/>
        <v>31</v>
      </c>
      <c r="J40" s="27">
        <v>30</v>
      </c>
      <c r="K40" s="20" t="s">
        <v>268</v>
      </c>
      <c r="L40" s="22" t="s">
        <v>259</v>
      </c>
      <c r="M40" s="21">
        <v>19</v>
      </c>
      <c r="N40" s="38">
        <v>26</v>
      </c>
      <c r="O40" s="23"/>
      <c r="P40" s="23"/>
      <c r="Q40" s="14">
        <f t="shared" si="1"/>
        <v>26</v>
      </c>
      <c r="S40" s="27">
        <v>30</v>
      </c>
      <c r="T40" s="20" t="s">
        <v>403</v>
      </c>
      <c r="U40" s="22" t="s">
        <v>58</v>
      </c>
      <c r="V40" s="21">
        <v>30</v>
      </c>
      <c r="W40" s="38">
        <v>15</v>
      </c>
      <c r="X40" s="38"/>
      <c r="Y40" s="38"/>
      <c r="Z40" s="23"/>
      <c r="AA40" s="23"/>
      <c r="AB40" s="14">
        <f t="shared" si="2"/>
        <v>15</v>
      </c>
    </row>
    <row r="41" spans="1:28" ht="12.75">
      <c r="A41" s="27">
        <v>31</v>
      </c>
      <c r="B41" s="48" t="s">
        <v>212</v>
      </c>
      <c r="C41" s="52" t="s">
        <v>151</v>
      </c>
      <c r="D41" s="16">
        <v>34</v>
      </c>
      <c r="E41" s="54">
        <v>11</v>
      </c>
      <c r="F41" s="21">
        <v>26</v>
      </c>
      <c r="G41" s="29">
        <v>19</v>
      </c>
      <c r="H41" s="14">
        <f t="shared" si="0"/>
        <v>30</v>
      </c>
      <c r="J41" s="27">
        <v>31</v>
      </c>
      <c r="K41" s="25" t="s">
        <v>334</v>
      </c>
      <c r="L41" s="25" t="s">
        <v>82</v>
      </c>
      <c r="M41" s="21"/>
      <c r="N41" s="38"/>
      <c r="O41" s="23">
        <v>24</v>
      </c>
      <c r="P41" s="23">
        <v>21</v>
      </c>
      <c r="Q41" s="14">
        <f t="shared" si="1"/>
        <v>21</v>
      </c>
      <c r="S41" s="27">
        <v>31</v>
      </c>
      <c r="T41" s="20" t="s">
        <v>404</v>
      </c>
      <c r="U41" s="22" t="s">
        <v>66</v>
      </c>
      <c r="V41" s="21">
        <v>31</v>
      </c>
      <c r="W41" s="38">
        <v>14</v>
      </c>
      <c r="X41" s="38"/>
      <c r="Y41" s="38"/>
      <c r="Z41" s="23"/>
      <c r="AA41" s="23"/>
      <c r="AB41" s="14">
        <f t="shared" si="2"/>
        <v>14</v>
      </c>
    </row>
    <row r="42" spans="1:28" ht="12.75">
      <c r="A42" s="27">
        <v>32</v>
      </c>
      <c r="B42" s="53" t="s">
        <v>218</v>
      </c>
      <c r="C42" s="47" t="s">
        <v>156</v>
      </c>
      <c r="D42" s="16">
        <v>33</v>
      </c>
      <c r="E42" s="54">
        <v>12</v>
      </c>
      <c r="F42" s="21">
        <v>33</v>
      </c>
      <c r="G42" s="29">
        <v>12</v>
      </c>
      <c r="H42" s="14">
        <f t="shared" si="0"/>
        <v>24</v>
      </c>
      <c r="J42" s="27">
        <v>32</v>
      </c>
      <c r="K42" s="25" t="s">
        <v>335</v>
      </c>
      <c r="L42" s="25" t="s">
        <v>82</v>
      </c>
      <c r="M42" s="21"/>
      <c r="N42" s="38"/>
      <c r="O42" s="23">
        <v>25</v>
      </c>
      <c r="P42" s="23">
        <v>20</v>
      </c>
      <c r="Q42" s="14">
        <f t="shared" si="1"/>
        <v>20</v>
      </c>
      <c r="S42" s="27">
        <v>32</v>
      </c>
      <c r="T42" s="20" t="s">
        <v>405</v>
      </c>
      <c r="U42" s="22" t="s">
        <v>66</v>
      </c>
      <c r="V42" s="21">
        <v>32</v>
      </c>
      <c r="W42" s="38">
        <v>13</v>
      </c>
      <c r="X42" s="38"/>
      <c r="Y42" s="38"/>
      <c r="Z42" s="23"/>
      <c r="AA42" s="23"/>
      <c r="AB42" s="14">
        <f t="shared" si="2"/>
        <v>13</v>
      </c>
    </row>
    <row r="43" spans="1:28" ht="12.75">
      <c r="A43" s="27">
        <v>33</v>
      </c>
      <c r="B43" s="48" t="s">
        <v>216</v>
      </c>
      <c r="C43" s="47" t="s">
        <v>156</v>
      </c>
      <c r="D43" s="16">
        <v>37</v>
      </c>
      <c r="E43" s="54">
        <v>8</v>
      </c>
      <c r="F43" s="21">
        <v>31</v>
      </c>
      <c r="G43" s="29">
        <v>14</v>
      </c>
      <c r="H43" s="14">
        <f t="shared" si="0"/>
        <v>22</v>
      </c>
      <c r="J43" s="27">
        <v>33</v>
      </c>
      <c r="K43" s="25" t="s">
        <v>336</v>
      </c>
      <c r="L43" s="25" t="s">
        <v>95</v>
      </c>
      <c r="M43" s="21"/>
      <c r="N43" s="38"/>
      <c r="O43" s="23">
        <v>26</v>
      </c>
      <c r="P43" s="23">
        <v>19</v>
      </c>
      <c r="Q43" s="14">
        <f t="shared" si="1"/>
        <v>19</v>
      </c>
      <c r="S43" s="27">
        <v>33</v>
      </c>
      <c r="T43" s="20" t="s">
        <v>406</v>
      </c>
      <c r="U43" s="22" t="s">
        <v>60</v>
      </c>
      <c r="V43" s="21">
        <v>33</v>
      </c>
      <c r="W43" s="38">
        <v>12</v>
      </c>
      <c r="X43" s="38"/>
      <c r="Y43" s="38"/>
      <c r="Z43" s="23"/>
      <c r="AA43" s="23"/>
      <c r="AB43" s="14">
        <f t="shared" si="2"/>
        <v>12</v>
      </c>
    </row>
    <row r="44" spans="1:28" ht="12.75">
      <c r="A44" s="27">
        <v>34</v>
      </c>
      <c r="B44" s="49" t="s">
        <v>415</v>
      </c>
      <c r="C44" s="47" t="s">
        <v>156</v>
      </c>
      <c r="D44" s="16">
        <v>25</v>
      </c>
      <c r="E44" s="54">
        <v>20</v>
      </c>
      <c r="F44" s="21"/>
      <c r="G44" s="29"/>
      <c r="H44" s="14">
        <f t="shared" si="0"/>
        <v>20</v>
      </c>
      <c r="J44" s="27">
        <v>34</v>
      </c>
      <c r="K44" s="20" t="s">
        <v>276</v>
      </c>
      <c r="L44" s="22" t="s">
        <v>88</v>
      </c>
      <c r="M44" s="21">
        <v>27</v>
      </c>
      <c r="N44" s="38">
        <v>18</v>
      </c>
      <c r="O44" s="23"/>
      <c r="P44" s="23"/>
      <c r="Q44" s="14">
        <f t="shared" si="1"/>
        <v>18</v>
      </c>
      <c r="S44" s="27">
        <v>34</v>
      </c>
      <c r="T44" s="20" t="s">
        <v>407</v>
      </c>
      <c r="U44" s="22" t="s">
        <v>340</v>
      </c>
      <c r="V44" s="21">
        <v>34</v>
      </c>
      <c r="W44" s="38">
        <v>11</v>
      </c>
      <c r="X44" s="38"/>
      <c r="Y44" s="38"/>
      <c r="Z44" s="23"/>
      <c r="AA44" s="23"/>
      <c r="AB44" s="14">
        <f t="shared" si="2"/>
        <v>11</v>
      </c>
    </row>
    <row r="45" spans="1:28" ht="12.75">
      <c r="A45" s="27">
        <v>35</v>
      </c>
      <c r="B45" s="48" t="s">
        <v>219</v>
      </c>
      <c r="C45" s="47" t="s">
        <v>156</v>
      </c>
      <c r="D45" s="16">
        <v>36</v>
      </c>
      <c r="E45" s="54">
        <v>9</v>
      </c>
      <c r="F45" s="21">
        <v>34</v>
      </c>
      <c r="G45" s="29">
        <v>11</v>
      </c>
      <c r="H45" s="14">
        <f t="shared" si="0"/>
        <v>20</v>
      </c>
      <c r="J45" s="27">
        <v>35</v>
      </c>
      <c r="K45" s="25" t="s">
        <v>337</v>
      </c>
      <c r="L45" s="25" t="s">
        <v>82</v>
      </c>
      <c r="M45" s="21"/>
      <c r="N45" s="38"/>
      <c r="O45" s="23">
        <v>28</v>
      </c>
      <c r="P45" s="23">
        <v>17</v>
      </c>
      <c r="Q45" s="14">
        <f t="shared" si="1"/>
        <v>17</v>
      </c>
      <c r="S45" s="27">
        <v>35</v>
      </c>
      <c r="T45" s="24" t="s">
        <v>408</v>
      </c>
      <c r="U45" s="24" t="s">
        <v>58</v>
      </c>
      <c r="V45" s="21">
        <v>35</v>
      </c>
      <c r="W45" s="38">
        <v>10</v>
      </c>
      <c r="X45" s="38"/>
      <c r="Y45" s="38"/>
      <c r="Z45" s="23"/>
      <c r="AA45" s="23"/>
      <c r="AB45" s="14">
        <f t="shared" si="2"/>
        <v>10</v>
      </c>
    </row>
    <row r="46" spans="1:28" ht="12.75">
      <c r="A46" s="27">
        <v>36</v>
      </c>
      <c r="B46" s="58" t="s">
        <v>217</v>
      </c>
      <c r="C46" s="47" t="s">
        <v>6</v>
      </c>
      <c r="D46" s="16">
        <v>39</v>
      </c>
      <c r="E46" s="54">
        <v>6</v>
      </c>
      <c r="F46" s="21">
        <v>32</v>
      </c>
      <c r="G46" s="29">
        <v>13</v>
      </c>
      <c r="H46" s="14">
        <f t="shared" si="0"/>
        <v>19</v>
      </c>
      <c r="J46" s="27">
        <v>36</v>
      </c>
      <c r="K46" s="20" t="s">
        <v>277</v>
      </c>
      <c r="L46" s="22" t="s">
        <v>88</v>
      </c>
      <c r="M46" s="21">
        <v>28</v>
      </c>
      <c r="N46" s="38">
        <v>17</v>
      </c>
      <c r="O46" s="23"/>
      <c r="P46" s="23"/>
      <c r="Q46" s="14">
        <f t="shared" si="1"/>
        <v>17</v>
      </c>
      <c r="S46" s="27">
        <v>36</v>
      </c>
      <c r="T46" s="20" t="s">
        <v>409</v>
      </c>
      <c r="U46" s="22" t="s">
        <v>60</v>
      </c>
      <c r="V46" s="21">
        <v>36</v>
      </c>
      <c r="W46" s="38">
        <v>9</v>
      </c>
      <c r="X46" s="38"/>
      <c r="Y46" s="38"/>
      <c r="Z46" s="23"/>
      <c r="AA46" s="23"/>
      <c r="AB46" s="14">
        <f t="shared" si="2"/>
        <v>9</v>
      </c>
    </row>
    <row r="47" spans="1:28" ht="12.75">
      <c r="A47" s="27">
        <v>37</v>
      </c>
      <c r="B47" s="20" t="s">
        <v>214</v>
      </c>
      <c r="C47" s="22" t="s">
        <v>12</v>
      </c>
      <c r="D47" s="16"/>
      <c r="E47" s="54"/>
      <c r="F47" s="21">
        <v>28</v>
      </c>
      <c r="G47" s="29">
        <v>17</v>
      </c>
      <c r="H47" s="14">
        <f t="shared" si="0"/>
        <v>17</v>
      </c>
      <c r="J47" s="27">
        <v>37</v>
      </c>
      <c r="K47" s="25" t="s">
        <v>338</v>
      </c>
      <c r="L47" s="25" t="s">
        <v>284</v>
      </c>
      <c r="M47" s="21"/>
      <c r="N47" s="38"/>
      <c r="O47" s="23">
        <v>29</v>
      </c>
      <c r="P47" s="23">
        <v>16</v>
      </c>
      <c r="Q47" s="14">
        <f t="shared" si="1"/>
        <v>16</v>
      </c>
      <c r="S47" s="27">
        <v>37</v>
      </c>
      <c r="T47" s="20" t="s">
        <v>410</v>
      </c>
      <c r="U47" s="22" t="s">
        <v>60</v>
      </c>
      <c r="V47" s="21">
        <v>37</v>
      </c>
      <c r="W47" s="38">
        <v>8</v>
      </c>
      <c r="X47" s="38"/>
      <c r="Y47" s="38"/>
      <c r="Z47" s="23"/>
      <c r="AA47" s="23"/>
      <c r="AB47" s="14">
        <f t="shared" si="2"/>
        <v>8</v>
      </c>
    </row>
    <row r="48" spans="1:28" ht="12.75">
      <c r="A48" s="27">
        <v>38</v>
      </c>
      <c r="B48" s="49" t="s">
        <v>416</v>
      </c>
      <c r="C48" s="47" t="s">
        <v>6</v>
      </c>
      <c r="D48" s="16">
        <v>32</v>
      </c>
      <c r="E48" s="54">
        <v>13</v>
      </c>
      <c r="F48" s="21"/>
      <c r="G48" s="29"/>
      <c r="H48" s="14">
        <f t="shared" si="0"/>
        <v>13</v>
      </c>
      <c r="J48" s="27">
        <v>38</v>
      </c>
      <c r="K48" s="20" t="s">
        <v>279</v>
      </c>
      <c r="L48" s="22" t="s">
        <v>95</v>
      </c>
      <c r="M48" s="21">
        <v>30</v>
      </c>
      <c r="N48" s="38">
        <v>15</v>
      </c>
      <c r="O48" s="23"/>
      <c r="P48" s="23"/>
      <c r="Q48" s="14">
        <f t="shared" si="1"/>
        <v>15</v>
      </c>
      <c r="S48" s="27">
        <v>38</v>
      </c>
      <c r="T48" s="20" t="s">
        <v>411</v>
      </c>
      <c r="U48" s="22" t="s">
        <v>60</v>
      </c>
      <c r="V48" s="21">
        <v>38</v>
      </c>
      <c r="W48" s="38">
        <v>7</v>
      </c>
      <c r="X48" s="38"/>
      <c r="Y48" s="38"/>
      <c r="Z48" s="23"/>
      <c r="AA48" s="23"/>
      <c r="AB48" s="14">
        <f t="shared" si="2"/>
        <v>7</v>
      </c>
    </row>
    <row r="49" spans="1:28" ht="12.75">
      <c r="A49" s="27">
        <v>39</v>
      </c>
      <c r="B49" s="48" t="s">
        <v>417</v>
      </c>
      <c r="C49" s="52" t="s">
        <v>6</v>
      </c>
      <c r="D49" s="16">
        <v>35</v>
      </c>
      <c r="E49" s="54">
        <v>10</v>
      </c>
      <c r="F49" s="21"/>
      <c r="G49" s="29"/>
      <c r="H49" s="14">
        <f t="shared" si="0"/>
        <v>10</v>
      </c>
      <c r="J49" s="27">
        <v>39</v>
      </c>
      <c r="K49" s="20" t="s">
        <v>280</v>
      </c>
      <c r="L49" s="22" t="s">
        <v>88</v>
      </c>
      <c r="M49" s="21">
        <v>31</v>
      </c>
      <c r="N49" s="38">
        <v>14</v>
      </c>
      <c r="O49" s="23"/>
      <c r="P49" s="23"/>
      <c r="Q49" s="14">
        <f t="shared" si="1"/>
        <v>14</v>
      </c>
      <c r="S49" s="27">
        <v>39</v>
      </c>
      <c r="T49" s="43" t="s">
        <v>412</v>
      </c>
      <c r="U49" s="42" t="s">
        <v>58</v>
      </c>
      <c r="V49" s="44">
        <v>39</v>
      </c>
      <c r="W49" s="38">
        <v>6</v>
      </c>
      <c r="X49" s="38"/>
      <c r="Y49" s="38"/>
      <c r="Z49" s="23"/>
      <c r="AA49" s="23"/>
      <c r="AB49" s="14">
        <f t="shared" si="2"/>
        <v>6</v>
      </c>
    </row>
    <row r="50" spans="1:17" ht="12.75">
      <c r="A50" s="27">
        <v>40</v>
      </c>
      <c r="B50" s="53" t="s">
        <v>418</v>
      </c>
      <c r="C50" s="47" t="s">
        <v>6</v>
      </c>
      <c r="D50" s="16">
        <v>38</v>
      </c>
      <c r="E50" s="54">
        <v>7</v>
      </c>
      <c r="F50" s="21"/>
      <c r="G50" s="29"/>
      <c r="H50" s="14">
        <f t="shared" si="0"/>
        <v>7</v>
      </c>
      <c r="J50" s="27">
        <v>40</v>
      </c>
      <c r="K50" s="20" t="s">
        <v>281</v>
      </c>
      <c r="L50" s="22" t="s">
        <v>259</v>
      </c>
      <c r="M50" s="21">
        <v>32</v>
      </c>
      <c r="N50" s="38">
        <v>13</v>
      </c>
      <c r="O50" s="23"/>
      <c r="P50" s="23"/>
      <c r="Q50" s="14">
        <f t="shared" si="1"/>
        <v>13</v>
      </c>
    </row>
    <row r="51" spans="10:17" ht="12.75">
      <c r="J51" s="27">
        <v>41</v>
      </c>
      <c r="K51" s="20" t="s">
        <v>283</v>
      </c>
      <c r="L51" s="22" t="s">
        <v>284</v>
      </c>
      <c r="M51" s="21">
        <v>34</v>
      </c>
      <c r="N51" s="38">
        <v>11</v>
      </c>
      <c r="O51" s="23"/>
      <c r="P51" s="23"/>
      <c r="Q51" s="14">
        <f t="shared" si="1"/>
        <v>11</v>
      </c>
    </row>
    <row r="52" spans="10:17" ht="12.75">
      <c r="J52" s="27">
        <v>42</v>
      </c>
      <c r="K52" s="20" t="s">
        <v>286</v>
      </c>
      <c r="L52" s="22" t="s">
        <v>259</v>
      </c>
      <c r="M52" s="21">
        <v>36</v>
      </c>
      <c r="N52" s="38">
        <v>9</v>
      </c>
      <c r="O52" s="23"/>
      <c r="P52" s="23"/>
      <c r="Q52" s="14">
        <f t="shared" si="1"/>
        <v>9</v>
      </c>
    </row>
    <row r="53" spans="15:16" ht="12.75">
      <c r="O53" s="21"/>
      <c r="P53" s="29"/>
    </row>
    <row r="54" spans="15:16" ht="12.75">
      <c r="O54" s="21"/>
      <c r="P54" s="29"/>
    </row>
    <row r="55" spans="15:16" ht="12.75">
      <c r="O55" s="21"/>
      <c r="P55" s="29"/>
    </row>
  </sheetData>
  <sheetProtection/>
  <mergeCells count="18">
    <mergeCell ref="S6:S9"/>
    <mergeCell ref="V6:AB6"/>
    <mergeCell ref="V7:W7"/>
    <mergeCell ref="Z7:AA7"/>
    <mergeCell ref="V8:W8"/>
    <mergeCell ref="Z8:AA8"/>
    <mergeCell ref="J6:J9"/>
    <mergeCell ref="M6:Q6"/>
    <mergeCell ref="M7:N7"/>
    <mergeCell ref="O7:P7"/>
    <mergeCell ref="M8:N8"/>
    <mergeCell ref="O8:P8"/>
    <mergeCell ref="A6:A9"/>
    <mergeCell ref="D6:H6"/>
    <mergeCell ref="D7:E7"/>
    <mergeCell ref="F7:G7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B59"/>
  <sheetViews>
    <sheetView zoomScale="70" zoomScaleNormal="70" zoomScalePageLayoutView="0" workbookViewId="0" topLeftCell="A1">
      <selection activeCell="B5" sqref="A5:IV5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7.00390625" style="0" customWidth="1"/>
    <col min="10" max="10" width="4.00390625" style="0" customWidth="1"/>
    <col min="11" max="11" width="20.421875" style="0" customWidth="1"/>
    <col min="12" max="12" width="27.00390625" style="0" customWidth="1"/>
    <col min="19" max="19" width="4.00390625" style="0" customWidth="1"/>
    <col min="20" max="20" width="21.140625" style="0" customWidth="1"/>
    <col min="21" max="21" width="27.00390625" style="0" customWidth="1"/>
    <col min="24" max="24" width="19.00390625" style="0" hidden="1" customWidth="1"/>
    <col min="25" max="25" width="20.140625" style="0" hidden="1" customWidth="1"/>
  </cols>
  <sheetData>
    <row r="1" s="105" customFormat="1" ht="17.25">
      <c r="A1" s="105" t="s">
        <v>437</v>
      </c>
    </row>
    <row r="2" s="105" customFormat="1" ht="17.25">
      <c r="A2" s="105" t="s">
        <v>438</v>
      </c>
    </row>
    <row r="3" s="105" customFormat="1" ht="17.25">
      <c r="A3" s="105" t="s">
        <v>448</v>
      </c>
    </row>
    <row r="5" spans="1:28" ht="12.75" customHeight="1">
      <c r="A5" s="60" t="s">
        <v>8</v>
      </c>
      <c r="B5" s="1"/>
      <c r="C5" s="5"/>
      <c r="D5" s="61" t="s">
        <v>9</v>
      </c>
      <c r="E5" s="62"/>
      <c r="F5" s="62"/>
      <c r="G5" s="62"/>
      <c r="H5" s="63"/>
      <c r="J5" s="60" t="s">
        <v>8</v>
      </c>
      <c r="K5" s="1"/>
      <c r="L5" s="5"/>
      <c r="M5" s="61" t="s">
        <v>9</v>
      </c>
      <c r="N5" s="62"/>
      <c r="O5" s="62"/>
      <c r="P5" s="62"/>
      <c r="Q5" s="63"/>
      <c r="S5" s="60" t="s">
        <v>8</v>
      </c>
      <c r="T5" s="1"/>
      <c r="U5" s="5"/>
      <c r="V5" s="61" t="s">
        <v>9</v>
      </c>
      <c r="W5" s="62"/>
      <c r="X5" s="62"/>
      <c r="Y5" s="62"/>
      <c r="Z5" s="62"/>
      <c r="AA5" s="62"/>
      <c r="AB5" s="63"/>
    </row>
    <row r="6" spans="1:28" ht="24" customHeight="1">
      <c r="A6" s="60"/>
      <c r="B6" s="2" t="s">
        <v>0</v>
      </c>
      <c r="C6" s="2" t="s">
        <v>1</v>
      </c>
      <c r="D6" s="64" t="s">
        <v>171</v>
      </c>
      <c r="E6" s="65"/>
      <c r="F6" s="66" t="s">
        <v>11</v>
      </c>
      <c r="G6" s="65"/>
      <c r="H6" s="11" t="s">
        <v>170</v>
      </c>
      <c r="J6" s="60"/>
      <c r="K6" s="2" t="s">
        <v>0</v>
      </c>
      <c r="L6" s="2" t="s">
        <v>1</v>
      </c>
      <c r="M6" s="64" t="s">
        <v>10</v>
      </c>
      <c r="N6" s="65"/>
      <c r="O6" s="66" t="s">
        <v>141</v>
      </c>
      <c r="P6" s="65"/>
      <c r="Q6" s="11" t="s">
        <v>170</v>
      </c>
      <c r="S6" s="60"/>
      <c r="T6" s="2" t="s">
        <v>0</v>
      </c>
      <c r="U6" s="2" t="s">
        <v>1</v>
      </c>
      <c r="V6" s="64" t="s">
        <v>345</v>
      </c>
      <c r="W6" s="65"/>
      <c r="X6" s="15"/>
      <c r="Y6" s="15"/>
      <c r="Z6" s="66" t="s">
        <v>346</v>
      </c>
      <c r="AA6" s="65"/>
      <c r="AB6" s="11" t="s">
        <v>170</v>
      </c>
    </row>
    <row r="7" spans="1:28" ht="12.75">
      <c r="A7" s="60"/>
      <c r="B7" s="3"/>
      <c r="C7" s="3"/>
      <c r="D7" s="67" t="s">
        <v>3</v>
      </c>
      <c r="E7" s="68"/>
      <c r="F7" s="68" t="s">
        <v>3</v>
      </c>
      <c r="G7" s="68"/>
      <c r="H7" s="6" t="s">
        <v>3</v>
      </c>
      <c r="J7" s="60"/>
      <c r="K7" s="3"/>
      <c r="L7" s="3"/>
      <c r="M7" s="67" t="s">
        <v>3</v>
      </c>
      <c r="N7" s="68"/>
      <c r="O7" s="68" t="s">
        <v>3</v>
      </c>
      <c r="P7" s="68"/>
      <c r="Q7" s="6" t="s">
        <v>3</v>
      </c>
      <c r="S7" s="60"/>
      <c r="T7" s="3"/>
      <c r="U7" s="3"/>
      <c r="V7" s="67" t="s">
        <v>3</v>
      </c>
      <c r="W7" s="68"/>
      <c r="X7" s="35"/>
      <c r="Y7" s="35"/>
      <c r="Z7" s="69" t="s">
        <v>3</v>
      </c>
      <c r="AA7" s="70"/>
      <c r="AB7" s="6" t="s">
        <v>3</v>
      </c>
    </row>
    <row r="8" spans="1:28" ht="12.75">
      <c r="A8" s="60"/>
      <c r="B8" s="4"/>
      <c r="C8" s="4"/>
      <c r="D8" s="7" t="s">
        <v>2</v>
      </c>
      <c r="E8" s="8" t="s">
        <v>4</v>
      </c>
      <c r="F8" s="8" t="s">
        <v>2</v>
      </c>
      <c r="G8" s="8" t="s">
        <v>4</v>
      </c>
      <c r="H8" s="9" t="s">
        <v>4</v>
      </c>
      <c r="J8" s="60"/>
      <c r="K8" s="4"/>
      <c r="L8" s="4"/>
      <c r="M8" s="7" t="s">
        <v>2</v>
      </c>
      <c r="N8" s="8" t="s">
        <v>4</v>
      </c>
      <c r="O8" s="8" t="s">
        <v>2</v>
      </c>
      <c r="P8" s="8" t="s">
        <v>4</v>
      </c>
      <c r="Q8" s="9" t="s">
        <v>4</v>
      </c>
      <c r="S8" s="60"/>
      <c r="T8" s="4"/>
      <c r="U8" s="4"/>
      <c r="V8" s="7" t="s">
        <v>2</v>
      </c>
      <c r="W8" s="8" t="s">
        <v>4</v>
      </c>
      <c r="X8" s="8"/>
      <c r="Y8" s="8"/>
      <c r="Z8" s="8" t="s">
        <v>2</v>
      </c>
      <c r="AA8" s="8" t="s">
        <v>4</v>
      </c>
      <c r="AB8" s="9" t="s">
        <v>4</v>
      </c>
    </row>
    <row r="10" spans="1:28" s="121" customFormat="1" ht="12.75">
      <c r="A10" s="84">
        <v>1</v>
      </c>
      <c r="B10" s="102" t="s">
        <v>30</v>
      </c>
      <c r="C10" s="117" t="s">
        <v>113</v>
      </c>
      <c r="D10" s="118">
        <v>1</v>
      </c>
      <c r="E10" s="119">
        <v>1000</v>
      </c>
      <c r="F10" s="89">
        <v>1</v>
      </c>
      <c r="G10" s="120">
        <v>1000</v>
      </c>
      <c r="H10" s="90">
        <f aca="true" t="shared" si="0" ref="H10:H41">E10+G10</f>
        <v>2000</v>
      </c>
      <c r="J10" s="84">
        <v>1</v>
      </c>
      <c r="K10" s="122" t="s">
        <v>23</v>
      </c>
      <c r="L10" s="98" t="s">
        <v>259</v>
      </c>
      <c r="M10" s="123">
        <v>1</v>
      </c>
      <c r="N10" s="104">
        <v>1000</v>
      </c>
      <c r="O10" s="101">
        <v>1</v>
      </c>
      <c r="P10" s="101">
        <v>1000</v>
      </c>
      <c r="Q10" s="90">
        <f aca="true" t="shared" si="1" ref="Q10:Q48">N10+P10</f>
        <v>2000</v>
      </c>
      <c r="S10" s="84">
        <v>1</v>
      </c>
      <c r="T10" s="92" t="s">
        <v>351</v>
      </c>
      <c r="U10" s="98" t="s">
        <v>62</v>
      </c>
      <c r="V10" s="89">
        <v>1</v>
      </c>
      <c r="W10" s="104">
        <v>1000</v>
      </c>
      <c r="X10" s="104"/>
      <c r="Y10" s="104"/>
      <c r="Z10" s="101"/>
      <c r="AA10" s="101"/>
      <c r="AB10" s="90">
        <f aca="true" t="shared" si="2" ref="AB10:AB41">W10+AA10</f>
        <v>1000</v>
      </c>
    </row>
    <row r="11" spans="1:28" s="121" customFormat="1" ht="12.75">
      <c r="A11" s="84">
        <v>2</v>
      </c>
      <c r="B11" s="102" t="s">
        <v>220</v>
      </c>
      <c r="C11" s="117" t="s">
        <v>84</v>
      </c>
      <c r="D11" s="118">
        <v>2</v>
      </c>
      <c r="E11" s="119">
        <v>800</v>
      </c>
      <c r="F11" s="89">
        <v>2</v>
      </c>
      <c r="G11" s="120">
        <v>800</v>
      </c>
      <c r="H11" s="90">
        <f t="shared" si="0"/>
        <v>1600</v>
      </c>
      <c r="J11" s="84">
        <v>2</v>
      </c>
      <c r="K11" s="122" t="s">
        <v>47</v>
      </c>
      <c r="L11" s="98" t="s">
        <v>259</v>
      </c>
      <c r="M11" s="123">
        <v>2</v>
      </c>
      <c r="N11" s="104">
        <v>800</v>
      </c>
      <c r="O11" s="101">
        <v>3</v>
      </c>
      <c r="P11" s="101">
        <v>640</v>
      </c>
      <c r="Q11" s="90">
        <f t="shared" si="1"/>
        <v>1440</v>
      </c>
      <c r="S11" s="84">
        <v>2</v>
      </c>
      <c r="T11" s="92" t="s">
        <v>138</v>
      </c>
      <c r="U11" s="98" t="s">
        <v>60</v>
      </c>
      <c r="V11" s="89">
        <v>2</v>
      </c>
      <c r="W11" s="104">
        <v>800</v>
      </c>
      <c r="X11" s="104"/>
      <c r="Y11" s="104"/>
      <c r="Z11" s="101"/>
      <c r="AA11" s="101"/>
      <c r="AB11" s="90">
        <f t="shared" si="2"/>
        <v>800</v>
      </c>
    </row>
    <row r="12" spans="1:28" s="121" customFormat="1" ht="12.75">
      <c r="A12" s="84">
        <v>3</v>
      </c>
      <c r="B12" s="102" t="s">
        <v>221</v>
      </c>
      <c r="C12" s="117" t="s">
        <v>151</v>
      </c>
      <c r="D12" s="118">
        <v>5</v>
      </c>
      <c r="E12" s="119">
        <v>410</v>
      </c>
      <c r="F12" s="89">
        <v>3</v>
      </c>
      <c r="G12" s="120">
        <v>640</v>
      </c>
      <c r="H12" s="90">
        <f t="shared" si="0"/>
        <v>1050</v>
      </c>
      <c r="J12" s="84">
        <v>3</v>
      </c>
      <c r="K12" s="92" t="s">
        <v>288</v>
      </c>
      <c r="L12" s="98" t="s">
        <v>87</v>
      </c>
      <c r="M12" s="123">
        <v>4</v>
      </c>
      <c r="N12" s="104">
        <v>512</v>
      </c>
      <c r="O12" s="101">
        <v>2</v>
      </c>
      <c r="P12" s="101">
        <v>800</v>
      </c>
      <c r="Q12" s="90">
        <f t="shared" si="1"/>
        <v>1312</v>
      </c>
      <c r="S12" s="84">
        <v>3</v>
      </c>
      <c r="T12" s="92" t="s">
        <v>352</v>
      </c>
      <c r="U12" s="98" t="s">
        <v>62</v>
      </c>
      <c r="V12" s="89">
        <v>3</v>
      </c>
      <c r="W12" s="104">
        <v>640</v>
      </c>
      <c r="X12" s="104"/>
      <c r="Y12" s="104"/>
      <c r="Z12" s="101"/>
      <c r="AA12" s="101"/>
      <c r="AB12" s="90">
        <f t="shared" si="2"/>
        <v>640</v>
      </c>
    </row>
    <row r="13" spans="1:28" s="121" customFormat="1" ht="12.75">
      <c r="A13" s="84">
        <v>4</v>
      </c>
      <c r="B13" s="102" t="s">
        <v>222</v>
      </c>
      <c r="C13" s="117" t="s">
        <v>151</v>
      </c>
      <c r="D13" s="118">
        <v>7</v>
      </c>
      <c r="E13" s="119">
        <v>262</v>
      </c>
      <c r="F13" s="89">
        <v>4</v>
      </c>
      <c r="G13" s="120">
        <v>512</v>
      </c>
      <c r="H13" s="90">
        <f t="shared" si="0"/>
        <v>774</v>
      </c>
      <c r="J13" s="84">
        <v>4</v>
      </c>
      <c r="K13" s="122" t="s">
        <v>287</v>
      </c>
      <c r="L13" s="98" t="s">
        <v>259</v>
      </c>
      <c r="M13" s="123">
        <v>3</v>
      </c>
      <c r="N13" s="104">
        <v>640</v>
      </c>
      <c r="O13" s="101">
        <v>4</v>
      </c>
      <c r="P13" s="101">
        <v>512</v>
      </c>
      <c r="Q13" s="90">
        <f t="shared" si="1"/>
        <v>1152</v>
      </c>
      <c r="S13" s="84">
        <v>4</v>
      </c>
      <c r="T13" s="92" t="s">
        <v>353</v>
      </c>
      <c r="U13" s="98" t="s">
        <v>340</v>
      </c>
      <c r="V13" s="89">
        <v>4</v>
      </c>
      <c r="W13" s="104">
        <v>512</v>
      </c>
      <c r="X13" s="104"/>
      <c r="Y13" s="104"/>
      <c r="Z13" s="101"/>
      <c r="AA13" s="101"/>
      <c r="AB13" s="90">
        <f t="shared" si="2"/>
        <v>512</v>
      </c>
    </row>
    <row r="14" spans="1:28" s="121" customFormat="1" ht="12.75">
      <c r="A14" s="84">
        <v>5</v>
      </c>
      <c r="B14" s="102" t="s">
        <v>228</v>
      </c>
      <c r="C14" s="117" t="s">
        <v>151</v>
      </c>
      <c r="D14" s="118">
        <v>3</v>
      </c>
      <c r="E14" s="119">
        <v>640</v>
      </c>
      <c r="F14" s="89">
        <v>11</v>
      </c>
      <c r="G14" s="120">
        <v>107</v>
      </c>
      <c r="H14" s="90">
        <f t="shared" si="0"/>
        <v>747</v>
      </c>
      <c r="J14" s="84">
        <v>5</v>
      </c>
      <c r="K14" s="122" t="s">
        <v>290</v>
      </c>
      <c r="L14" s="98" t="s">
        <v>259</v>
      </c>
      <c r="M14" s="123">
        <v>6</v>
      </c>
      <c r="N14" s="104">
        <v>328</v>
      </c>
      <c r="O14" s="101">
        <v>5</v>
      </c>
      <c r="P14" s="101">
        <v>410</v>
      </c>
      <c r="Q14" s="90">
        <f t="shared" si="1"/>
        <v>738</v>
      </c>
      <c r="S14" s="84">
        <v>5</v>
      </c>
      <c r="T14" s="92" t="s">
        <v>354</v>
      </c>
      <c r="U14" s="98" t="s">
        <v>62</v>
      </c>
      <c r="V14" s="89">
        <v>5</v>
      </c>
      <c r="W14" s="104">
        <v>410</v>
      </c>
      <c r="X14" s="104"/>
      <c r="Y14" s="104"/>
      <c r="Z14" s="101"/>
      <c r="AA14" s="101"/>
      <c r="AB14" s="90">
        <f t="shared" si="2"/>
        <v>410</v>
      </c>
    </row>
    <row r="15" spans="1:28" s="121" customFormat="1" ht="12.75">
      <c r="A15" s="84">
        <v>6</v>
      </c>
      <c r="B15" s="102" t="s">
        <v>46</v>
      </c>
      <c r="C15" s="117" t="s">
        <v>113</v>
      </c>
      <c r="D15" s="118">
        <v>10</v>
      </c>
      <c r="E15" s="119">
        <v>134</v>
      </c>
      <c r="F15" s="89">
        <v>5</v>
      </c>
      <c r="G15" s="120">
        <v>410</v>
      </c>
      <c r="H15" s="90">
        <f t="shared" si="0"/>
        <v>544</v>
      </c>
      <c r="J15" s="84">
        <v>6</v>
      </c>
      <c r="K15" s="122" t="s">
        <v>293</v>
      </c>
      <c r="L15" s="98" t="s">
        <v>87</v>
      </c>
      <c r="M15" s="123">
        <v>9</v>
      </c>
      <c r="N15" s="104">
        <v>168</v>
      </c>
      <c r="O15" s="101">
        <v>6</v>
      </c>
      <c r="P15" s="101">
        <v>328</v>
      </c>
      <c r="Q15" s="90">
        <f t="shared" si="1"/>
        <v>496</v>
      </c>
      <c r="S15" s="84">
        <v>6</v>
      </c>
      <c r="T15" s="92" t="s">
        <v>355</v>
      </c>
      <c r="U15" s="98" t="s">
        <v>62</v>
      </c>
      <c r="V15" s="89">
        <v>6</v>
      </c>
      <c r="W15" s="104">
        <v>328</v>
      </c>
      <c r="X15" s="104"/>
      <c r="Y15" s="104"/>
      <c r="Z15" s="101"/>
      <c r="AA15" s="101"/>
      <c r="AB15" s="90">
        <f t="shared" si="2"/>
        <v>328</v>
      </c>
    </row>
    <row r="16" spans="1:28" ht="12.75">
      <c r="A16" s="33">
        <v>7</v>
      </c>
      <c r="B16" s="24" t="s">
        <v>225</v>
      </c>
      <c r="C16" s="25" t="s">
        <v>84</v>
      </c>
      <c r="D16" s="16">
        <v>6</v>
      </c>
      <c r="E16" s="54">
        <v>328</v>
      </c>
      <c r="F16" s="21">
        <v>8</v>
      </c>
      <c r="G16" s="29">
        <v>210</v>
      </c>
      <c r="H16" s="19">
        <f t="shared" si="0"/>
        <v>538</v>
      </c>
      <c r="J16" s="33">
        <v>7</v>
      </c>
      <c r="K16" s="39" t="s">
        <v>292</v>
      </c>
      <c r="L16" s="22" t="s">
        <v>259</v>
      </c>
      <c r="M16" s="40">
        <v>8</v>
      </c>
      <c r="N16" s="38">
        <v>210</v>
      </c>
      <c r="O16" s="23">
        <v>8</v>
      </c>
      <c r="P16" s="23">
        <v>210</v>
      </c>
      <c r="Q16" s="19">
        <f t="shared" si="1"/>
        <v>420</v>
      </c>
      <c r="S16" s="33">
        <v>7</v>
      </c>
      <c r="T16" s="20" t="s">
        <v>356</v>
      </c>
      <c r="U16" s="22" t="s">
        <v>340</v>
      </c>
      <c r="V16" s="21">
        <v>7</v>
      </c>
      <c r="W16" s="38">
        <v>262</v>
      </c>
      <c r="X16" s="38"/>
      <c r="Y16" s="38"/>
      <c r="Z16" s="23"/>
      <c r="AA16" s="23"/>
      <c r="AB16" s="19">
        <f t="shared" si="2"/>
        <v>262</v>
      </c>
    </row>
    <row r="17" spans="1:28" ht="12.75">
      <c r="A17" s="33">
        <v>8</v>
      </c>
      <c r="B17" s="24" t="s">
        <v>235</v>
      </c>
      <c r="C17" s="25" t="s">
        <v>84</v>
      </c>
      <c r="D17" s="16">
        <v>4</v>
      </c>
      <c r="E17" s="54">
        <v>512</v>
      </c>
      <c r="F17" s="21">
        <v>19</v>
      </c>
      <c r="G17" s="29">
        <v>26</v>
      </c>
      <c r="H17" s="19">
        <f t="shared" si="0"/>
        <v>538</v>
      </c>
      <c r="J17" s="33">
        <v>8</v>
      </c>
      <c r="K17" s="39" t="s">
        <v>289</v>
      </c>
      <c r="L17" s="22" t="s">
        <v>82</v>
      </c>
      <c r="M17" s="40">
        <v>5</v>
      </c>
      <c r="N17" s="38">
        <v>410</v>
      </c>
      <c r="O17" s="23"/>
      <c r="P17" s="29"/>
      <c r="Q17" s="19">
        <f t="shared" si="1"/>
        <v>410</v>
      </c>
      <c r="S17" s="33">
        <v>8</v>
      </c>
      <c r="T17" s="20" t="s">
        <v>137</v>
      </c>
      <c r="U17" s="22" t="s">
        <v>60</v>
      </c>
      <c r="V17" s="21">
        <v>8</v>
      </c>
      <c r="W17" s="38">
        <v>210</v>
      </c>
      <c r="X17" s="38"/>
      <c r="Y17" s="38"/>
      <c r="Z17" s="23"/>
      <c r="AA17" s="29"/>
      <c r="AB17" s="19">
        <f t="shared" si="2"/>
        <v>210</v>
      </c>
    </row>
    <row r="18" spans="1:28" ht="12.75">
      <c r="A18" s="33">
        <v>9</v>
      </c>
      <c r="B18" s="24" t="s">
        <v>224</v>
      </c>
      <c r="C18" s="25" t="s">
        <v>151</v>
      </c>
      <c r="D18" s="16">
        <v>8</v>
      </c>
      <c r="E18" s="54">
        <v>210</v>
      </c>
      <c r="F18" s="21">
        <v>7</v>
      </c>
      <c r="G18" s="29">
        <v>262</v>
      </c>
      <c r="H18" s="19">
        <f t="shared" si="0"/>
        <v>472</v>
      </c>
      <c r="J18" s="33">
        <v>9</v>
      </c>
      <c r="K18" s="37" t="s">
        <v>326</v>
      </c>
      <c r="L18" s="24" t="s">
        <v>87</v>
      </c>
      <c r="M18" s="40"/>
      <c r="N18" s="38"/>
      <c r="O18" s="23">
        <v>7</v>
      </c>
      <c r="P18" s="23">
        <v>262</v>
      </c>
      <c r="Q18" s="19">
        <f t="shared" si="1"/>
        <v>262</v>
      </c>
      <c r="S18" s="33">
        <v>9</v>
      </c>
      <c r="T18" s="20" t="s">
        <v>76</v>
      </c>
      <c r="U18" s="22" t="s">
        <v>66</v>
      </c>
      <c r="V18" s="21">
        <v>9</v>
      </c>
      <c r="W18" s="38">
        <v>168</v>
      </c>
      <c r="X18" s="38"/>
      <c r="Y18" s="38"/>
      <c r="Z18" s="23"/>
      <c r="AA18" s="23"/>
      <c r="AB18" s="19">
        <f t="shared" si="2"/>
        <v>168</v>
      </c>
    </row>
    <row r="19" spans="1:28" ht="12.75">
      <c r="A19" s="33">
        <v>10</v>
      </c>
      <c r="B19" s="24" t="s">
        <v>223</v>
      </c>
      <c r="C19" s="25" t="s">
        <v>84</v>
      </c>
      <c r="D19" s="16">
        <v>18</v>
      </c>
      <c r="E19" s="54">
        <v>27</v>
      </c>
      <c r="F19" s="21">
        <v>6</v>
      </c>
      <c r="G19" s="29">
        <v>328</v>
      </c>
      <c r="H19" s="19">
        <f t="shared" si="0"/>
        <v>355</v>
      </c>
      <c r="J19" s="33">
        <v>10</v>
      </c>
      <c r="K19" s="20" t="s">
        <v>291</v>
      </c>
      <c r="L19" s="22" t="s">
        <v>259</v>
      </c>
      <c r="M19" s="40">
        <v>7</v>
      </c>
      <c r="N19" s="38">
        <v>262</v>
      </c>
      <c r="O19" s="23"/>
      <c r="P19" s="23"/>
      <c r="Q19" s="19">
        <f t="shared" si="1"/>
        <v>262</v>
      </c>
      <c r="S19" s="33">
        <v>10</v>
      </c>
      <c r="T19" s="20" t="s">
        <v>357</v>
      </c>
      <c r="U19" s="22" t="s">
        <v>340</v>
      </c>
      <c r="V19" s="21">
        <v>10</v>
      </c>
      <c r="W19" s="38">
        <v>134</v>
      </c>
      <c r="X19" s="38"/>
      <c r="Y19" s="38"/>
      <c r="Z19" s="23"/>
      <c r="AA19" s="23"/>
      <c r="AB19" s="19">
        <f t="shared" si="2"/>
        <v>134</v>
      </c>
    </row>
    <row r="20" spans="1:28" ht="12.75">
      <c r="A20" s="33">
        <v>11</v>
      </c>
      <c r="B20" s="24" t="s">
        <v>226</v>
      </c>
      <c r="C20" s="25" t="s">
        <v>84</v>
      </c>
      <c r="D20" s="16">
        <v>11</v>
      </c>
      <c r="E20" s="54">
        <v>107</v>
      </c>
      <c r="F20" s="21">
        <v>9</v>
      </c>
      <c r="G20" s="29">
        <v>168</v>
      </c>
      <c r="H20" s="19">
        <f t="shared" si="0"/>
        <v>275</v>
      </c>
      <c r="J20" s="33">
        <v>11</v>
      </c>
      <c r="K20" s="37" t="s">
        <v>327</v>
      </c>
      <c r="L20" s="22" t="s">
        <v>95</v>
      </c>
      <c r="M20" s="40">
        <v>13</v>
      </c>
      <c r="N20" s="38">
        <v>69</v>
      </c>
      <c r="O20" s="23">
        <v>9</v>
      </c>
      <c r="P20" s="23">
        <v>168</v>
      </c>
      <c r="Q20" s="19">
        <f t="shared" si="1"/>
        <v>237</v>
      </c>
      <c r="S20" s="33">
        <v>11</v>
      </c>
      <c r="T20" s="20" t="s">
        <v>358</v>
      </c>
      <c r="U20" s="22" t="s">
        <v>340</v>
      </c>
      <c r="V20" s="21">
        <v>11</v>
      </c>
      <c r="W20" s="38">
        <v>107</v>
      </c>
      <c r="X20" s="38"/>
      <c r="Y20" s="38"/>
      <c r="Z20" s="23"/>
      <c r="AA20" s="23"/>
      <c r="AB20" s="19">
        <f t="shared" si="2"/>
        <v>107</v>
      </c>
    </row>
    <row r="21" spans="1:28" ht="12.75">
      <c r="A21" s="33">
        <v>12</v>
      </c>
      <c r="B21" s="24" t="s">
        <v>227</v>
      </c>
      <c r="C21" s="25" t="s">
        <v>151</v>
      </c>
      <c r="D21" s="16">
        <v>13</v>
      </c>
      <c r="E21" s="54">
        <v>69</v>
      </c>
      <c r="F21" s="21">
        <v>10</v>
      </c>
      <c r="G21" s="29">
        <v>134</v>
      </c>
      <c r="H21" s="19">
        <f t="shared" si="0"/>
        <v>203</v>
      </c>
      <c r="J21" s="33">
        <v>12</v>
      </c>
      <c r="K21" s="20" t="s">
        <v>45</v>
      </c>
      <c r="L21" s="22" t="s">
        <v>259</v>
      </c>
      <c r="M21" s="40">
        <v>10</v>
      </c>
      <c r="N21" s="38">
        <v>134</v>
      </c>
      <c r="O21" s="23">
        <v>12</v>
      </c>
      <c r="P21" s="23">
        <v>86</v>
      </c>
      <c r="Q21" s="19">
        <f t="shared" si="1"/>
        <v>220</v>
      </c>
      <c r="S21" s="33">
        <v>12</v>
      </c>
      <c r="T21" s="20" t="s">
        <v>359</v>
      </c>
      <c r="U21" s="22" t="s">
        <v>5</v>
      </c>
      <c r="V21" s="21">
        <v>12</v>
      </c>
      <c r="W21" s="38">
        <v>86</v>
      </c>
      <c r="X21" s="38"/>
      <c r="Y21" s="38"/>
      <c r="Z21" s="23"/>
      <c r="AA21" s="23"/>
      <c r="AB21" s="19">
        <f t="shared" si="2"/>
        <v>86</v>
      </c>
    </row>
    <row r="22" spans="1:28" ht="12.75">
      <c r="A22" s="33">
        <v>13</v>
      </c>
      <c r="B22" s="24" t="s">
        <v>29</v>
      </c>
      <c r="C22" s="25" t="s">
        <v>113</v>
      </c>
      <c r="D22" s="16">
        <v>9</v>
      </c>
      <c r="E22" s="54">
        <v>168</v>
      </c>
      <c r="F22" s="21">
        <v>22</v>
      </c>
      <c r="G22" s="29">
        <v>23</v>
      </c>
      <c r="H22" s="19">
        <f t="shared" si="0"/>
        <v>191</v>
      </c>
      <c r="J22" s="33">
        <v>13</v>
      </c>
      <c r="K22" s="39" t="s">
        <v>294</v>
      </c>
      <c r="L22" s="22" t="s">
        <v>95</v>
      </c>
      <c r="M22" s="40">
        <v>11</v>
      </c>
      <c r="N22" s="38">
        <v>107</v>
      </c>
      <c r="O22" s="23">
        <v>13</v>
      </c>
      <c r="P22" s="23">
        <v>69</v>
      </c>
      <c r="Q22" s="19">
        <f t="shared" si="1"/>
        <v>176</v>
      </c>
      <c r="S22" s="33">
        <v>13</v>
      </c>
      <c r="T22" s="20" t="s">
        <v>360</v>
      </c>
      <c r="U22" s="22" t="s">
        <v>340</v>
      </c>
      <c r="V22" s="21">
        <v>13</v>
      </c>
      <c r="W22" s="38">
        <v>69</v>
      </c>
      <c r="X22" s="38"/>
      <c r="Y22" s="38"/>
      <c r="Z22" s="23"/>
      <c r="AA22" s="23"/>
      <c r="AB22" s="19">
        <f t="shared" si="2"/>
        <v>69</v>
      </c>
    </row>
    <row r="23" spans="1:28" ht="12.75">
      <c r="A23" s="33">
        <v>14</v>
      </c>
      <c r="B23" s="24" t="s">
        <v>234</v>
      </c>
      <c r="C23" s="25" t="s">
        <v>156</v>
      </c>
      <c r="D23" s="16">
        <v>12</v>
      </c>
      <c r="E23" s="54">
        <v>86</v>
      </c>
      <c r="F23" s="21">
        <v>18</v>
      </c>
      <c r="G23" s="29">
        <v>27</v>
      </c>
      <c r="H23" s="19">
        <f t="shared" si="0"/>
        <v>113</v>
      </c>
      <c r="J23" s="33">
        <v>14</v>
      </c>
      <c r="K23" s="39" t="s">
        <v>297</v>
      </c>
      <c r="L23" s="22" t="s">
        <v>95</v>
      </c>
      <c r="M23" s="40">
        <v>15</v>
      </c>
      <c r="N23" s="38">
        <v>44</v>
      </c>
      <c r="O23" s="23">
        <v>11</v>
      </c>
      <c r="P23" s="23">
        <v>107</v>
      </c>
      <c r="Q23" s="19">
        <f t="shared" si="1"/>
        <v>151</v>
      </c>
      <c r="S23" s="33">
        <v>14</v>
      </c>
      <c r="T23" s="20" t="s">
        <v>361</v>
      </c>
      <c r="U23" s="22" t="s">
        <v>5</v>
      </c>
      <c r="V23" s="21">
        <v>14</v>
      </c>
      <c r="W23" s="38">
        <v>55</v>
      </c>
      <c r="X23" s="38"/>
      <c r="Y23" s="38"/>
      <c r="Z23" s="23"/>
      <c r="AA23" s="23"/>
      <c r="AB23" s="19">
        <f t="shared" si="2"/>
        <v>55</v>
      </c>
    </row>
    <row r="24" spans="1:28" ht="12.75">
      <c r="A24" s="33">
        <v>15</v>
      </c>
      <c r="B24" s="24" t="s">
        <v>230</v>
      </c>
      <c r="C24" s="25" t="s">
        <v>151</v>
      </c>
      <c r="D24" s="16">
        <v>19</v>
      </c>
      <c r="E24" s="54">
        <v>26</v>
      </c>
      <c r="F24" s="21">
        <v>13</v>
      </c>
      <c r="G24" s="29">
        <v>69</v>
      </c>
      <c r="H24" s="19">
        <f t="shared" si="0"/>
        <v>95</v>
      </c>
      <c r="J24" s="33">
        <v>15</v>
      </c>
      <c r="K24" s="37" t="s">
        <v>119</v>
      </c>
      <c r="L24" s="24" t="s">
        <v>82</v>
      </c>
      <c r="M24" s="40"/>
      <c r="N24" s="38"/>
      <c r="O24" s="23">
        <v>10</v>
      </c>
      <c r="P24" s="23">
        <v>134</v>
      </c>
      <c r="Q24" s="19">
        <f t="shared" si="1"/>
        <v>134</v>
      </c>
      <c r="S24" s="33">
        <v>15</v>
      </c>
      <c r="T24" s="20" t="s">
        <v>31</v>
      </c>
      <c r="U24" s="22" t="s">
        <v>58</v>
      </c>
      <c r="V24" s="21">
        <v>15</v>
      </c>
      <c r="W24" s="38">
        <v>44</v>
      </c>
      <c r="X24" s="38"/>
      <c r="Y24" s="38"/>
      <c r="Z24" s="23"/>
      <c r="AA24" s="23"/>
      <c r="AB24" s="19">
        <f t="shared" si="2"/>
        <v>44</v>
      </c>
    </row>
    <row r="25" spans="1:28" ht="12.75">
      <c r="A25" s="33">
        <v>16</v>
      </c>
      <c r="B25" s="20" t="s">
        <v>229</v>
      </c>
      <c r="C25" s="22" t="s">
        <v>84</v>
      </c>
      <c r="D25" s="16"/>
      <c r="E25" s="54"/>
      <c r="F25" s="21">
        <v>12</v>
      </c>
      <c r="G25" s="29">
        <v>86</v>
      </c>
      <c r="H25" s="19">
        <f t="shared" si="0"/>
        <v>86</v>
      </c>
      <c r="J25" s="33">
        <v>16</v>
      </c>
      <c r="K25" s="39" t="s">
        <v>295</v>
      </c>
      <c r="L25" s="22" t="s">
        <v>88</v>
      </c>
      <c r="M25" s="40">
        <v>12</v>
      </c>
      <c r="N25" s="38">
        <v>86</v>
      </c>
      <c r="O25" s="23">
        <v>19</v>
      </c>
      <c r="P25" s="23">
        <v>26</v>
      </c>
      <c r="Q25" s="19">
        <f t="shared" si="1"/>
        <v>112</v>
      </c>
      <c r="S25" s="33">
        <v>16</v>
      </c>
      <c r="T25" s="20" t="s">
        <v>362</v>
      </c>
      <c r="U25" s="22" t="s">
        <v>5</v>
      </c>
      <c r="V25" s="21">
        <v>16</v>
      </c>
      <c r="W25" s="38">
        <v>35</v>
      </c>
      <c r="X25" s="38"/>
      <c r="Y25" s="38"/>
      <c r="Z25" s="23"/>
      <c r="AA25" s="23"/>
      <c r="AB25" s="19">
        <f t="shared" si="2"/>
        <v>35</v>
      </c>
    </row>
    <row r="26" spans="1:28" ht="12.75">
      <c r="A26" s="33">
        <v>17</v>
      </c>
      <c r="B26" s="24" t="s">
        <v>231</v>
      </c>
      <c r="C26" s="25" t="s">
        <v>6</v>
      </c>
      <c r="D26" s="16">
        <v>23</v>
      </c>
      <c r="E26" s="54">
        <v>22</v>
      </c>
      <c r="F26" s="21">
        <v>14</v>
      </c>
      <c r="G26" s="29">
        <v>55</v>
      </c>
      <c r="H26" s="19">
        <f t="shared" si="0"/>
        <v>77</v>
      </c>
      <c r="J26" s="33">
        <v>17</v>
      </c>
      <c r="K26" s="39" t="s">
        <v>296</v>
      </c>
      <c r="L26" s="22" t="s">
        <v>259</v>
      </c>
      <c r="M26" s="40">
        <v>14</v>
      </c>
      <c r="N26" s="38">
        <v>55</v>
      </c>
      <c r="O26" s="23">
        <v>14</v>
      </c>
      <c r="P26" s="23">
        <v>55</v>
      </c>
      <c r="Q26" s="19">
        <f t="shared" si="1"/>
        <v>110</v>
      </c>
      <c r="S26" s="33">
        <v>17</v>
      </c>
      <c r="T26" s="20" t="s">
        <v>77</v>
      </c>
      <c r="U26" s="22" t="s">
        <v>60</v>
      </c>
      <c r="V26" s="21">
        <v>17</v>
      </c>
      <c r="W26" s="38">
        <v>28</v>
      </c>
      <c r="X26" s="38"/>
      <c r="Y26" s="38"/>
      <c r="Z26" s="23"/>
      <c r="AA26" s="23"/>
      <c r="AB26" s="19">
        <f t="shared" si="2"/>
        <v>28</v>
      </c>
    </row>
    <row r="27" spans="1:28" ht="12.75">
      <c r="A27" s="33">
        <v>18</v>
      </c>
      <c r="B27" s="24" t="s">
        <v>420</v>
      </c>
      <c r="C27" s="25" t="s">
        <v>84</v>
      </c>
      <c r="D27" s="16">
        <v>15</v>
      </c>
      <c r="E27" s="54">
        <v>44</v>
      </c>
      <c r="F27" s="21">
        <v>25</v>
      </c>
      <c r="G27" s="29">
        <v>20</v>
      </c>
      <c r="H27" s="19">
        <f t="shared" si="0"/>
        <v>64</v>
      </c>
      <c r="J27" s="33">
        <v>18</v>
      </c>
      <c r="K27" s="39" t="s">
        <v>298</v>
      </c>
      <c r="L27" s="22" t="s">
        <v>87</v>
      </c>
      <c r="M27" s="40">
        <v>16</v>
      </c>
      <c r="N27" s="38">
        <v>35</v>
      </c>
      <c r="O27" s="23">
        <v>15</v>
      </c>
      <c r="P27" s="29">
        <v>44</v>
      </c>
      <c r="Q27" s="19">
        <f t="shared" si="1"/>
        <v>79</v>
      </c>
      <c r="S27" s="33">
        <v>18</v>
      </c>
      <c r="T27" s="20" t="s">
        <v>363</v>
      </c>
      <c r="U27" s="22" t="s">
        <v>66</v>
      </c>
      <c r="V27" s="21">
        <v>18</v>
      </c>
      <c r="W27" s="38">
        <v>27</v>
      </c>
      <c r="X27" s="38"/>
      <c r="Y27" s="38"/>
      <c r="Z27" s="23"/>
      <c r="AA27" s="29"/>
      <c r="AB27" s="19">
        <f t="shared" si="2"/>
        <v>27</v>
      </c>
    </row>
    <row r="28" spans="1:28" ht="12.75">
      <c r="A28" s="33">
        <v>19</v>
      </c>
      <c r="B28" s="24" t="s">
        <v>233</v>
      </c>
      <c r="C28" s="25" t="s">
        <v>113</v>
      </c>
      <c r="D28" s="16">
        <v>17</v>
      </c>
      <c r="E28" s="54">
        <v>28</v>
      </c>
      <c r="F28" s="21">
        <v>16</v>
      </c>
      <c r="G28" s="29">
        <v>35</v>
      </c>
      <c r="H28" s="19">
        <f t="shared" si="0"/>
        <v>63</v>
      </c>
      <c r="J28" s="33">
        <v>19</v>
      </c>
      <c r="K28" s="39" t="s">
        <v>131</v>
      </c>
      <c r="L28" s="22" t="s">
        <v>88</v>
      </c>
      <c r="M28" s="40">
        <v>17</v>
      </c>
      <c r="N28" s="38">
        <v>28</v>
      </c>
      <c r="O28" s="23">
        <v>16</v>
      </c>
      <c r="P28" s="23">
        <v>35</v>
      </c>
      <c r="Q28" s="19">
        <f t="shared" si="1"/>
        <v>63</v>
      </c>
      <c r="S28" s="33">
        <v>19</v>
      </c>
      <c r="T28" s="20" t="s">
        <v>364</v>
      </c>
      <c r="U28" s="22" t="s">
        <v>66</v>
      </c>
      <c r="V28" s="21">
        <v>19</v>
      </c>
      <c r="W28" s="38">
        <v>26</v>
      </c>
      <c r="X28" s="38"/>
      <c r="Y28" s="38"/>
      <c r="Z28" s="23"/>
      <c r="AA28" s="23"/>
      <c r="AB28" s="19">
        <f t="shared" si="2"/>
        <v>26</v>
      </c>
    </row>
    <row r="29" spans="1:28" ht="12.75">
      <c r="A29" s="33">
        <v>20</v>
      </c>
      <c r="B29" s="24" t="s">
        <v>238</v>
      </c>
      <c r="C29" s="25" t="s">
        <v>151</v>
      </c>
      <c r="D29" s="16">
        <v>16</v>
      </c>
      <c r="E29" s="54">
        <v>35</v>
      </c>
      <c r="F29" s="21">
        <v>23</v>
      </c>
      <c r="G29" s="29">
        <v>22</v>
      </c>
      <c r="H29" s="19">
        <f t="shared" si="0"/>
        <v>57</v>
      </c>
      <c r="J29" s="33">
        <v>20</v>
      </c>
      <c r="K29" s="20" t="s">
        <v>299</v>
      </c>
      <c r="L29" s="22" t="s">
        <v>259</v>
      </c>
      <c r="M29" s="40">
        <v>18</v>
      </c>
      <c r="N29" s="38">
        <v>27</v>
      </c>
      <c r="O29" s="23">
        <v>18</v>
      </c>
      <c r="P29" s="23">
        <v>27</v>
      </c>
      <c r="Q29" s="19">
        <f t="shared" si="1"/>
        <v>54</v>
      </c>
      <c r="S29" s="33">
        <v>20</v>
      </c>
      <c r="T29" s="20" t="s">
        <v>365</v>
      </c>
      <c r="U29" s="22" t="s">
        <v>66</v>
      </c>
      <c r="V29" s="21">
        <v>20</v>
      </c>
      <c r="W29" s="38">
        <v>25</v>
      </c>
      <c r="X29" s="38"/>
      <c r="Y29" s="38"/>
      <c r="Z29" s="23"/>
      <c r="AA29" s="23"/>
      <c r="AB29" s="19">
        <f t="shared" si="2"/>
        <v>25</v>
      </c>
    </row>
    <row r="30" spans="1:28" ht="12.75">
      <c r="A30" s="33">
        <v>21</v>
      </c>
      <c r="B30" s="24" t="s">
        <v>232</v>
      </c>
      <c r="C30" s="25" t="s">
        <v>6</v>
      </c>
      <c r="D30" s="16">
        <v>33</v>
      </c>
      <c r="E30" s="54">
        <v>12</v>
      </c>
      <c r="F30" s="21">
        <v>15</v>
      </c>
      <c r="G30" s="29">
        <v>44</v>
      </c>
      <c r="H30" s="19">
        <f t="shared" si="0"/>
        <v>56</v>
      </c>
      <c r="J30" s="33">
        <v>21</v>
      </c>
      <c r="K30" s="39" t="s">
        <v>301</v>
      </c>
      <c r="L30" s="22" t="s">
        <v>87</v>
      </c>
      <c r="M30" s="40">
        <v>20</v>
      </c>
      <c r="N30" s="38">
        <v>25</v>
      </c>
      <c r="O30" s="23">
        <v>17</v>
      </c>
      <c r="P30" s="23">
        <v>28</v>
      </c>
      <c r="Q30" s="19">
        <f t="shared" si="1"/>
        <v>53</v>
      </c>
      <c r="S30" s="33">
        <v>21</v>
      </c>
      <c r="T30" s="20" t="s">
        <v>78</v>
      </c>
      <c r="U30" s="22" t="s">
        <v>5</v>
      </c>
      <c r="V30" s="21">
        <v>21</v>
      </c>
      <c r="W30" s="38">
        <v>24</v>
      </c>
      <c r="X30" s="38"/>
      <c r="Y30" s="38"/>
      <c r="Z30" s="23"/>
      <c r="AA30" s="23"/>
      <c r="AB30" s="19">
        <f t="shared" si="2"/>
        <v>24</v>
      </c>
    </row>
    <row r="31" spans="1:28" ht="12.75">
      <c r="A31" s="33">
        <v>22</v>
      </c>
      <c r="B31" s="24" t="s">
        <v>419</v>
      </c>
      <c r="C31" s="25" t="s">
        <v>84</v>
      </c>
      <c r="D31" s="16">
        <v>14</v>
      </c>
      <c r="E31" s="54">
        <v>55</v>
      </c>
      <c r="F31" s="21"/>
      <c r="G31" s="29"/>
      <c r="H31" s="19">
        <f t="shared" si="0"/>
        <v>55</v>
      </c>
      <c r="J31" s="33">
        <v>22</v>
      </c>
      <c r="K31" s="39" t="s">
        <v>303</v>
      </c>
      <c r="L31" s="22" t="s">
        <v>87</v>
      </c>
      <c r="M31" s="40">
        <v>22</v>
      </c>
      <c r="N31" s="38">
        <v>23</v>
      </c>
      <c r="O31" s="23">
        <v>20</v>
      </c>
      <c r="P31" s="23">
        <v>25</v>
      </c>
      <c r="Q31" s="19">
        <f t="shared" si="1"/>
        <v>48</v>
      </c>
      <c r="S31" s="33">
        <v>22</v>
      </c>
      <c r="T31" s="20" t="s">
        <v>366</v>
      </c>
      <c r="U31" s="22" t="s">
        <v>66</v>
      </c>
      <c r="V31" s="21">
        <v>22</v>
      </c>
      <c r="W31" s="38">
        <v>23</v>
      </c>
      <c r="X31" s="38"/>
      <c r="Y31" s="38"/>
      <c r="Z31" s="23"/>
      <c r="AA31" s="23"/>
      <c r="AB31" s="19">
        <f t="shared" si="2"/>
        <v>23</v>
      </c>
    </row>
    <row r="32" spans="1:28" ht="12.75">
      <c r="A32" s="33">
        <v>23</v>
      </c>
      <c r="B32" s="24" t="s">
        <v>421</v>
      </c>
      <c r="C32" s="25" t="s">
        <v>84</v>
      </c>
      <c r="D32" s="16">
        <v>21</v>
      </c>
      <c r="E32" s="54">
        <v>24</v>
      </c>
      <c r="F32" s="21">
        <v>17</v>
      </c>
      <c r="G32" s="29">
        <v>28</v>
      </c>
      <c r="H32" s="19">
        <f t="shared" si="0"/>
        <v>52</v>
      </c>
      <c r="J32" s="33">
        <v>23</v>
      </c>
      <c r="K32" s="39" t="s">
        <v>302</v>
      </c>
      <c r="L32" s="22" t="s">
        <v>87</v>
      </c>
      <c r="M32" s="40">
        <v>21</v>
      </c>
      <c r="N32" s="38">
        <v>24</v>
      </c>
      <c r="O32" s="23">
        <v>26</v>
      </c>
      <c r="P32" s="23">
        <v>19</v>
      </c>
      <c r="Q32" s="19">
        <f t="shared" si="1"/>
        <v>43</v>
      </c>
      <c r="S32" s="33">
        <v>23</v>
      </c>
      <c r="T32" s="20" t="s">
        <v>367</v>
      </c>
      <c r="U32" s="22" t="s">
        <v>66</v>
      </c>
      <c r="V32" s="21">
        <v>23</v>
      </c>
      <c r="W32" s="38">
        <v>22</v>
      </c>
      <c r="X32" s="38"/>
      <c r="Y32" s="38"/>
      <c r="Z32" s="23"/>
      <c r="AA32" s="23"/>
      <c r="AB32" s="19">
        <f t="shared" si="2"/>
        <v>22</v>
      </c>
    </row>
    <row r="33" spans="1:28" ht="12.75">
      <c r="A33" s="33">
        <v>24</v>
      </c>
      <c r="B33" s="24" t="s">
        <v>236</v>
      </c>
      <c r="C33" s="25" t="s">
        <v>113</v>
      </c>
      <c r="D33" s="16">
        <v>26</v>
      </c>
      <c r="E33" s="54">
        <v>19</v>
      </c>
      <c r="F33" s="21">
        <v>20</v>
      </c>
      <c r="G33" s="29">
        <v>25</v>
      </c>
      <c r="H33" s="19">
        <f t="shared" si="0"/>
        <v>44</v>
      </c>
      <c r="J33" s="33">
        <v>24</v>
      </c>
      <c r="K33" s="39" t="s">
        <v>134</v>
      </c>
      <c r="L33" s="22" t="s">
        <v>82</v>
      </c>
      <c r="M33" s="40">
        <v>28</v>
      </c>
      <c r="N33" s="38">
        <v>17</v>
      </c>
      <c r="O33" s="23">
        <v>23</v>
      </c>
      <c r="P33" s="29">
        <v>22</v>
      </c>
      <c r="Q33" s="19">
        <f t="shared" si="1"/>
        <v>39</v>
      </c>
      <c r="S33" s="33">
        <v>24</v>
      </c>
      <c r="T33" s="20" t="s">
        <v>368</v>
      </c>
      <c r="U33" s="22" t="s">
        <v>369</v>
      </c>
      <c r="V33" s="21">
        <v>24</v>
      </c>
      <c r="W33" s="38">
        <v>21</v>
      </c>
      <c r="X33" s="38"/>
      <c r="Y33" s="38"/>
      <c r="Z33" s="23"/>
      <c r="AA33" s="29"/>
      <c r="AB33" s="19">
        <f t="shared" si="2"/>
        <v>21</v>
      </c>
    </row>
    <row r="34" spans="1:28" ht="12.75">
      <c r="A34" s="33">
        <v>25</v>
      </c>
      <c r="B34" s="24" t="s">
        <v>242</v>
      </c>
      <c r="C34" s="25" t="s">
        <v>156</v>
      </c>
      <c r="D34" s="16">
        <v>20</v>
      </c>
      <c r="E34" s="54">
        <v>25</v>
      </c>
      <c r="F34" s="21">
        <v>28</v>
      </c>
      <c r="G34" s="29">
        <v>17</v>
      </c>
      <c r="H34" s="19">
        <f t="shared" si="0"/>
        <v>42</v>
      </c>
      <c r="J34" s="33">
        <v>25</v>
      </c>
      <c r="K34" s="39" t="s">
        <v>307</v>
      </c>
      <c r="L34" s="22" t="s">
        <v>284</v>
      </c>
      <c r="M34" s="40">
        <v>27</v>
      </c>
      <c r="N34" s="38">
        <v>18</v>
      </c>
      <c r="O34" s="23">
        <v>24</v>
      </c>
      <c r="P34" s="23">
        <v>21</v>
      </c>
      <c r="Q34" s="19">
        <f t="shared" si="1"/>
        <v>39</v>
      </c>
      <c r="S34" s="33">
        <v>25</v>
      </c>
      <c r="T34" s="20" t="s">
        <v>370</v>
      </c>
      <c r="U34" s="22" t="s">
        <v>62</v>
      </c>
      <c r="V34" s="21">
        <v>25</v>
      </c>
      <c r="W34" s="38">
        <v>20</v>
      </c>
      <c r="X34" s="38"/>
      <c r="Y34" s="38"/>
      <c r="Z34" s="23"/>
      <c r="AA34" s="23"/>
      <c r="AB34" s="19">
        <f t="shared" si="2"/>
        <v>20</v>
      </c>
    </row>
    <row r="35" spans="1:28" ht="12.75">
      <c r="A35" s="33">
        <v>26</v>
      </c>
      <c r="B35" s="24" t="s">
        <v>237</v>
      </c>
      <c r="C35" s="25" t="s">
        <v>151</v>
      </c>
      <c r="D35" s="16">
        <v>29</v>
      </c>
      <c r="E35" s="54">
        <v>16</v>
      </c>
      <c r="F35" s="21">
        <v>21</v>
      </c>
      <c r="G35" s="29">
        <v>24</v>
      </c>
      <c r="H35" s="19">
        <f t="shared" si="0"/>
        <v>40</v>
      </c>
      <c r="J35" s="33">
        <v>26</v>
      </c>
      <c r="K35" s="39" t="s">
        <v>309</v>
      </c>
      <c r="L35" s="22" t="s">
        <v>284</v>
      </c>
      <c r="M35" s="40">
        <v>30</v>
      </c>
      <c r="N35" s="38">
        <v>15</v>
      </c>
      <c r="O35" s="23">
        <v>27</v>
      </c>
      <c r="P35" s="23">
        <v>18</v>
      </c>
      <c r="Q35" s="19">
        <f t="shared" si="1"/>
        <v>33</v>
      </c>
      <c r="S35" s="33">
        <v>26</v>
      </c>
      <c r="T35" s="20" t="s">
        <v>371</v>
      </c>
      <c r="U35" s="22" t="s">
        <v>60</v>
      </c>
      <c r="V35" s="21">
        <v>26</v>
      </c>
      <c r="W35" s="38">
        <v>19</v>
      </c>
      <c r="X35" s="38"/>
      <c r="Y35" s="38"/>
      <c r="Z35" s="23"/>
      <c r="AA35" s="23"/>
      <c r="AB35" s="19">
        <f t="shared" si="2"/>
        <v>19</v>
      </c>
    </row>
    <row r="36" spans="1:28" ht="12.75">
      <c r="A36" s="33">
        <v>27</v>
      </c>
      <c r="B36" s="24" t="s">
        <v>240</v>
      </c>
      <c r="C36" s="25" t="s">
        <v>84</v>
      </c>
      <c r="D36" s="16">
        <v>27</v>
      </c>
      <c r="E36" s="54">
        <v>18</v>
      </c>
      <c r="F36" s="21">
        <v>26</v>
      </c>
      <c r="G36" s="29">
        <v>19</v>
      </c>
      <c r="H36" s="19">
        <f t="shared" si="0"/>
        <v>37</v>
      </c>
      <c r="J36" s="33">
        <v>27</v>
      </c>
      <c r="K36" s="39" t="s">
        <v>311</v>
      </c>
      <c r="L36" s="22" t="s">
        <v>87</v>
      </c>
      <c r="M36" s="40">
        <v>32</v>
      </c>
      <c r="N36" s="38">
        <v>13</v>
      </c>
      <c r="O36" s="23">
        <v>30</v>
      </c>
      <c r="P36" s="23">
        <v>15</v>
      </c>
      <c r="Q36" s="19">
        <f t="shared" si="1"/>
        <v>28</v>
      </c>
      <c r="S36" s="33">
        <v>27</v>
      </c>
      <c r="T36" s="20" t="s">
        <v>372</v>
      </c>
      <c r="U36" s="22" t="s">
        <v>60</v>
      </c>
      <c r="V36" s="21">
        <v>27</v>
      </c>
      <c r="W36" s="38">
        <v>18</v>
      </c>
      <c r="X36" s="38"/>
      <c r="Y36" s="38"/>
      <c r="Z36" s="23"/>
      <c r="AA36" s="23"/>
      <c r="AB36" s="19">
        <f t="shared" si="2"/>
        <v>18</v>
      </c>
    </row>
    <row r="37" spans="1:28" ht="12.75">
      <c r="A37" s="33">
        <v>28</v>
      </c>
      <c r="B37" s="24" t="s">
        <v>248</v>
      </c>
      <c r="C37" s="25" t="s">
        <v>151</v>
      </c>
      <c r="D37" s="16">
        <v>22</v>
      </c>
      <c r="E37" s="54">
        <v>23</v>
      </c>
      <c r="F37" s="21">
        <v>35</v>
      </c>
      <c r="G37" s="29">
        <v>10</v>
      </c>
      <c r="H37" s="19">
        <f t="shared" si="0"/>
        <v>33</v>
      </c>
      <c r="J37" s="33">
        <v>28</v>
      </c>
      <c r="K37" s="20" t="s">
        <v>300</v>
      </c>
      <c r="L37" s="22" t="s">
        <v>259</v>
      </c>
      <c r="M37" s="40">
        <v>19</v>
      </c>
      <c r="N37" s="38">
        <v>26</v>
      </c>
      <c r="O37" s="23"/>
      <c r="P37" s="23"/>
      <c r="Q37" s="19">
        <f t="shared" si="1"/>
        <v>26</v>
      </c>
      <c r="S37" s="33">
        <v>28</v>
      </c>
      <c r="T37" s="20" t="s">
        <v>373</v>
      </c>
      <c r="U37" s="22" t="s">
        <v>60</v>
      </c>
      <c r="V37" s="21">
        <v>28</v>
      </c>
      <c r="W37" s="38">
        <v>17</v>
      </c>
      <c r="X37" s="38"/>
      <c r="Y37" s="38"/>
      <c r="Z37" s="23"/>
      <c r="AA37" s="23"/>
      <c r="AB37" s="19">
        <f t="shared" si="2"/>
        <v>17</v>
      </c>
    </row>
    <row r="38" spans="1:28" ht="12.75">
      <c r="A38" s="33">
        <v>29</v>
      </c>
      <c r="B38" s="24" t="s">
        <v>243</v>
      </c>
      <c r="C38" s="25" t="s">
        <v>156</v>
      </c>
      <c r="D38" s="16">
        <v>32</v>
      </c>
      <c r="E38" s="54">
        <v>13</v>
      </c>
      <c r="F38" s="21">
        <v>30</v>
      </c>
      <c r="G38" s="29">
        <v>15</v>
      </c>
      <c r="H38" s="19">
        <f t="shared" si="0"/>
        <v>28</v>
      </c>
      <c r="J38" s="33">
        <v>29</v>
      </c>
      <c r="K38" s="37" t="s">
        <v>328</v>
      </c>
      <c r="L38" s="24" t="s">
        <v>82</v>
      </c>
      <c r="M38" s="40"/>
      <c r="N38" s="38"/>
      <c r="O38" s="23">
        <v>21</v>
      </c>
      <c r="P38" s="23">
        <v>24</v>
      </c>
      <c r="Q38" s="19">
        <f t="shared" si="1"/>
        <v>24</v>
      </c>
      <c r="S38" s="33">
        <v>29</v>
      </c>
      <c r="T38" s="20" t="s">
        <v>374</v>
      </c>
      <c r="U38" s="22" t="s">
        <v>60</v>
      </c>
      <c r="V38" s="21">
        <v>29</v>
      </c>
      <c r="W38" s="38">
        <v>16</v>
      </c>
      <c r="X38" s="38"/>
      <c r="Y38" s="38"/>
      <c r="Z38" s="23"/>
      <c r="AA38" s="23"/>
      <c r="AB38" s="19">
        <f t="shared" si="2"/>
        <v>16</v>
      </c>
    </row>
    <row r="39" spans="1:28" ht="12.75">
      <c r="A39" s="33">
        <v>30</v>
      </c>
      <c r="B39" s="24" t="s">
        <v>247</v>
      </c>
      <c r="C39" s="25" t="s">
        <v>156</v>
      </c>
      <c r="D39" s="16">
        <v>31</v>
      </c>
      <c r="E39" s="54">
        <v>14</v>
      </c>
      <c r="F39" s="21">
        <v>34</v>
      </c>
      <c r="G39" s="29">
        <v>11</v>
      </c>
      <c r="H39" s="19">
        <f t="shared" si="0"/>
        <v>25</v>
      </c>
      <c r="J39" s="33">
        <v>30</v>
      </c>
      <c r="K39" s="37" t="s">
        <v>329</v>
      </c>
      <c r="L39" s="24" t="s">
        <v>87</v>
      </c>
      <c r="M39" s="40"/>
      <c r="N39" s="38"/>
      <c r="O39" s="23">
        <v>22</v>
      </c>
      <c r="P39" s="23">
        <v>23</v>
      </c>
      <c r="Q39" s="19">
        <f t="shared" si="1"/>
        <v>23</v>
      </c>
      <c r="S39" s="33">
        <v>30</v>
      </c>
      <c r="T39" s="20" t="s">
        <v>375</v>
      </c>
      <c r="U39" s="22" t="s">
        <v>60</v>
      </c>
      <c r="V39" s="21">
        <v>30</v>
      </c>
      <c r="W39" s="38">
        <v>15</v>
      </c>
      <c r="X39" s="38"/>
      <c r="Y39" s="38"/>
      <c r="Z39" s="23"/>
      <c r="AA39" s="23"/>
      <c r="AB39" s="19">
        <f t="shared" si="2"/>
        <v>15</v>
      </c>
    </row>
    <row r="40" spans="1:28" ht="12.75">
      <c r="A40" s="33">
        <v>31</v>
      </c>
      <c r="B40" s="24" t="s">
        <v>422</v>
      </c>
      <c r="C40" s="25" t="s">
        <v>156</v>
      </c>
      <c r="D40" s="16">
        <v>24</v>
      </c>
      <c r="E40" s="54">
        <v>21</v>
      </c>
      <c r="F40" s="21"/>
      <c r="G40" s="29"/>
      <c r="H40" s="19">
        <f t="shared" si="0"/>
        <v>21</v>
      </c>
      <c r="J40" s="33">
        <v>31</v>
      </c>
      <c r="K40" s="39" t="s">
        <v>304</v>
      </c>
      <c r="L40" s="22" t="s">
        <v>87</v>
      </c>
      <c r="M40" s="40">
        <v>23</v>
      </c>
      <c r="N40" s="38">
        <v>22</v>
      </c>
      <c r="O40" s="23"/>
      <c r="P40" s="23"/>
      <c r="Q40" s="19">
        <f t="shared" si="1"/>
        <v>22</v>
      </c>
      <c r="S40" s="33">
        <v>31</v>
      </c>
      <c r="T40" s="20" t="s">
        <v>75</v>
      </c>
      <c r="U40" s="22" t="s">
        <v>60</v>
      </c>
      <c r="V40" s="21">
        <v>31</v>
      </c>
      <c r="W40" s="38">
        <v>14</v>
      </c>
      <c r="X40" s="38"/>
      <c r="Y40" s="38"/>
      <c r="Z40" s="23"/>
      <c r="AA40" s="23"/>
      <c r="AB40" s="19">
        <f t="shared" si="2"/>
        <v>14</v>
      </c>
    </row>
    <row r="41" spans="1:28" ht="12.75">
      <c r="A41" s="33">
        <v>32</v>
      </c>
      <c r="B41" s="20" t="s">
        <v>239</v>
      </c>
      <c r="C41" s="22" t="s">
        <v>151</v>
      </c>
      <c r="D41" s="16"/>
      <c r="E41" s="54"/>
      <c r="F41" s="21">
        <v>24</v>
      </c>
      <c r="G41" s="29">
        <v>21</v>
      </c>
      <c r="H41" s="19">
        <f t="shared" si="0"/>
        <v>21</v>
      </c>
      <c r="J41" s="33">
        <v>32</v>
      </c>
      <c r="K41" s="39" t="s">
        <v>305</v>
      </c>
      <c r="L41" s="22" t="s">
        <v>88</v>
      </c>
      <c r="M41" s="40">
        <v>24</v>
      </c>
      <c r="N41" s="38">
        <v>21</v>
      </c>
      <c r="O41" s="23"/>
      <c r="P41" s="23"/>
      <c r="Q41" s="19">
        <f t="shared" si="1"/>
        <v>21</v>
      </c>
      <c r="S41" s="33">
        <v>32</v>
      </c>
      <c r="T41" s="20" t="s">
        <v>376</v>
      </c>
      <c r="U41" s="22" t="s">
        <v>60</v>
      </c>
      <c r="V41" s="21">
        <v>32</v>
      </c>
      <c r="W41" s="38">
        <v>13</v>
      </c>
      <c r="X41" s="38"/>
      <c r="Y41" s="38"/>
      <c r="Z41" s="23"/>
      <c r="AA41" s="23"/>
      <c r="AB41" s="19">
        <f t="shared" si="2"/>
        <v>13</v>
      </c>
    </row>
    <row r="42" spans="1:17" ht="12.75">
      <c r="A42" s="33">
        <v>33</v>
      </c>
      <c r="B42" s="24" t="s">
        <v>423</v>
      </c>
      <c r="C42" s="25" t="s">
        <v>84</v>
      </c>
      <c r="D42" s="16">
        <v>25</v>
      </c>
      <c r="E42" s="54">
        <v>20</v>
      </c>
      <c r="F42" s="21"/>
      <c r="G42" s="29"/>
      <c r="H42" s="19">
        <f aca="true" t="shared" si="3" ref="H42:H73">E42+G42</f>
        <v>20</v>
      </c>
      <c r="J42" s="33">
        <v>33</v>
      </c>
      <c r="K42" s="37" t="s">
        <v>330</v>
      </c>
      <c r="L42" s="24" t="s">
        <v>82</v>
      </c>
      <c r="M42" s="40"/>
      <c r="N42" s="38"/>
      <c r="O42" s="23">
        <v>25</v>
      </c>
      <c r="P42" s="23">
        <v>20</v>
      </c>
      <c r="Q42" s="19">
        <f t="shared" si="1"/>
        <v>20</v>
      </c>
    </row>
    <row r="43" spans="1:17" ht="12.75">
      <c r="A43" s="33">
        <v>34</v>
      </c>
      <c r="B43" s="24" t="s">
        <v>246</v>
      </c>
      <c r="C43" s="25" t="s">
        <v>156</v>
      </c>
      <c r="D43" s="16">
        <v>38</v>
      </c>
      <c r="E43" s="54">
        <v>7</v>
      </c>
      <c r="F43" s="21">
        <v>33</v>
      </c>
      <c r="G43" s="29">
        <v>12</v>
      </c>
      <c r="H43" s="19">
        <f t="shared" si="3"/>
        <v>19</v>
      </c>
      <c r="J43" s="33">
        <v>34</v>
      </c>
      <c r="K43" s="20" t="s">
        <v>48</v>
      </c>
      <c r="L43" s="22" t="s">
        <v>284</v>
      </c>
      <c r="M43" s="40">
        <v>25</v>
      </c>
      <c r="N43" s="38">
        <v>20</v>
      </c>
      <c r="O43" s="23"/>
      <c r="P43" s="23"/>
      <c r="Q43" s="19">
        <f t="shared" si="1"/>
        <v>20</v>
      </c>
    </row>
    <row r="44" spans="1:17" ht="12.75">
      <c r="A44" s="33">
        <v>35</v>
      </c>
      <c r="B44" s="20" t="s">
        <v>241</v>
      </c>
      <c r="C44" s="22" t="s">
        <v>84</v>
      </c>
      <c r="D44" s="16"/>
      <c r="E44" s="54"/>
      <c r="F44" s="21">
        <v>27</v>
      </c>
      <c r="G44" s="29">
        <v>18</v>
      </c>
      <c r="H44" s="19">
        <f t="shared" si="3"/>
        <v>18</v>
      </c>
      <c r="J44" s="33">
        <v>35</v>
      </c>
      <c r="K44" s="20" t="s">
        <v>306</v>
      </c>
      <c r="L44" s="22" t="s">
        <v>88</v>
      </c>
      <c r="M44" s="40">
        <v>26</v>
      </c>
      <c r="N44" s="38">
        <v>19</v>
      </c>
      <c r="O44" s="23"/>
      <c r="P44" s="23"/>
      <c r="Q44" s="19">
        <f t="shared" si="1"/>
        <v>19</v>
      </c>
    </row>
    <row r="45" spans="1:17" ht="12.75">
      <c r="A45" s="33">
        <v>36</v>
      </c>
      <c r="B45" s="24" t="s">
        <v>424</v>
      </c>
      <c r="C45" s="25" t="s">
        <v>151</v>
      </c>
      <c r="D45" s="16">
        <v>28</v>
      </c>
      <c r="E45" s="54">
        <v>17</v>
      </c>
      <c r="F45" s="21"/>
      <c r="G45" s="29"/>
      <c r="H45" s="19">
        <f t="shared" si="3"/>
        <v>17</v>
      </c>
      <c r="J45" s="33">
        <v>36</v>
      </c>
      <c r="K45" s="24" t="s">
        <v>331</v>
      </c>
      <c r="L45" s="24" t="s">
        <v>82</v>
      </c>
      <c r="M45" s="40"/>
      <c r="N45" s="38"/>
      <c r="O45" s="23">
        <v>28</v>
      </c>
      <c r="P45" s="23">
        <v>17</v>
      </c>
      <c r="Q45" s="19">
        <f t="shared" si="1"/>
        <v>17</v>
      </c>
    </row>
    <row r="46" spans="1:17" ht="12.75">
      <c r="A46" s="33">
        <v>37</v>
      </c>
      <c r="B46" s="20" t="s">
        <v>49</v>
      </c>
      <c r="C46" s="22" t="s">
        <v>12</v>
      </c>
      <c r="D46" s="16"/>
      <c r="E46" s="54"/>
      <c r="F46" s="21">
        <v>29</v>
      </c>
      <c r="G46" s="29">
        <v>16</v>
      </c>
      <c r="H46" s="19">
        <f t="shared" si="3"/>
        <v>16</v>
      </c>
      <c r="J46" s="33">
        <v>37</v>
      </c>
      <c r="K46" s="39" t="s">
        <v>308</v>
      </c>
      <c r="L46" s="22" t="s">
        <v>284</v>
      </c>
      <c r="M46" s="40">
        <v>29</v>
      </c>
      <c r="N46" s="38">
        <v>16</v>
      </c>
      <c r="O46" s="23"/>
      <c r="P46" s="23"/>
      <c r="Q46" s="19">
        <f t="shared" si="1"/>
        <v>16</v>
      </c>
    </row>
    <row r="47" spans="1:17" ht="12.75">
      <c r="A47" s="33">
        <v>38</v>
      </c>
      <c r="B47" s="24" t="s">
        <v>425</v>
      </c>
      <c r="C47" s="25" t="s">
        <v>113</v>
      </c>
      <c r="D47" s="16">
        <v>30</v>
      </c>
      <c r="E47" s="54">
        <v>15</v>
      </c>
      <c r="F47" s="21"/>
      <c r="G47" s="29"/>
      <c r="H47" s="19">
        <f t="shared" si="3"/>
        <v>15</v>
      </c>
      <c r="J47" s="33">
        <v>38</v>
      </c>
      <c r="K47" s="37" t="s">
        <v>332</v>
      </c>
      <c r="L47" s="24" t="s">
        <v>87</v>
      </c>
      <c r="M47" s="40"/>
      <c r="N47" s="38"/>
      <c r="O47" s="23">
        <v>29</v>
      </c>
      <c r="P47" s="23">
        <v>16</v>
      </c>
      <c r="Q47" s="19">
        <f t="shared" si="1"/>
        <v>16</v>
      </c>
    </row>
    <row r="48" spans="1:17" ht="12.75">
      <c r="A48" s="33">
        <v>39</v>
      </c>
      <c r="B48" s="20" t="s">
        <v>244</v>
      </c>
      <c r="C48" s="22" t="s">
        <v>156</v>
      </c>
      <c r="D48" s="16"/>
      <c r="E48" s="54"/>
      <c r="F48" s="21">
        <v>31</v>
      </c>
      <c r="G48" s="29">
        <v>14</v>
      </c>
      <c r="H48" s="19">
        <f t="shared" si="3"/>
        <v>14</v>
      </c>
      <c r="J48" s="33">
        <v>39</v>
      </c>
      <c r="K48" s="39" t="s">
        <v>310</v>
      </c>
      <c r="L48" s="22" t="s">
        <v>88</v>
      </c>
      <c r="M48" s="40">
        <v>31</v>
      </c>
      <c r="N48" s="38">
        <v>14</v>
      </c>
      <c r="O48" s="23"/>
      <c r="P48" s="23"/>
      <c r="Q48" s="19">
        <f t="shared" si="1"/>
        <v>14</v>
      </c>
    </row>
    <row r="49" spans="1:16" ht="12.75">
      <c r="A49" s="33">
        <v>40</v>
      </c>
      <c r="B49" s="20" t="s">
        <v>245</v>
      </c>
      <c r="C49" s="22" t="s">
        <v>12</v>
      </c>
      <c r="D49" s="16"/>
      <c r="E49" s="54"/>
      <c r="F49" s="21">
        <v>32</v>
      </c>
      <c r="G49" s="29">
        <v>13</v>
      </c>
      <c r="H49" s="19">
        <f t="shared" si="3"/>
        <v>13</v>
      </c>
      <c r="O49" s="21"/>
      <c r="P49" s="29"/>
    </row>
    <row r="50" spans="1:16" ht="12.75">
      <c r="A50" s="33">
        <v>41</v>
      </c>
      <c r="B50" s="24" t="s">
        <v>250</v>
      </c>
      <c r="C50" s="25" t="s">
        <v>156</v>
      </c>
      <c r="D50" s="16">
        <v>41</v>
      </c>
      <c r="E50" s="54">
        <v>4</v>
      </c>
      <c r="F50" s="21">
        <v>37</v>
      </c>
      <c r="G50" s="29">
        <v>8</v>
      </c>
      <c r="H50" s="19">
        <f t="shared" si="3"/>
        <v>12</v>
      </c>
      <c r="O50" s="21"/>
      <c r="P50" s="29"/>
    </row>
    <row r="51" spans="1:16" ht="12.75">
      <c r="A51" s="33">
        <v>42</v>
      </c>
      <c r="B51" s="24" t="s">
        <v>426</v>
      </c>
      <c r="C51" s="25" t="s">
        <v>113</v>
      </c>
      <c r="D51" s="16">
        <v>34</v>
      </c>
      <c r="E51" s="54">
        <v>11</v>
      </c>
      <c r="F51" s="21"/>
      <c r="G51" s="29"/>
      <c r="H51" s="19">
        <f t="shared" si="3"/>
        <v>11</v>
      </c>
      <c r="O51" s="21"/>
      <c r="P51" s="29"/>
    </row>
    <row r="52" spans="1:16" ht="12.75">
      <c r="A52" s="33">
        <v>43</v>
      </c>
      <c r="B52" s="24" t="s">
        <v>427</v>
      </c>
      <c r="C52" s="25" t="s">
        <v>156</v>
      </c>
      <c r="D52" s="16">
        <v>35</v>
      </c>
      <c r="E52" s="54">
        <v>10</v>
      </c>
      <c r="F52" s="21"/>
      <c r="G52" s="29"/>
      <c r="H52" s="19">
        <f t="shared" si="3"/>
        <v>10</v>
      </c>
      <c r="O52" s="21"/>
      <c r="P52" s="29"/>
    </row>
    <row r="53" spans="1:16" ht="12.75">
      <c r="A53" s="33">
        <v>44</v>
      </c>
      <c r="B53" s="24" t="s">
        <v>428</v>
      </c>
      <c r="C53" s="25" t="s">
        <v>113</v>
      </c>
      <c r="D53" s="16">
        <v>36</v>
      </c>
      <c r="E53" s="54">
        <v>9</v>
      </c>
      <c r="F53" s="21"/>
      <c r="G53" s="29"/>
      <c r="H53" s="19">
        <f t="shared" si="3"/>
        <v>9</v>
      </c>
      <c r="O53" s="21"/>
      <c r="P53" s="29"/>
    </row>
    <row r="54" spans="1:16" ht="12.75">
      <c r="A54" s="33">
        <v>45</v>
      </c>
      <c r="B54" s="20" t="s">
        <v>249</v>
      </c>
      <c r="C54" s="22" t="s">
        <v>156</v>
      </c>
      <c r="D54" s="16"/>
      <c r="E54" s="54"/>
      <c r="F54" s="21">
        <v>36</v>
      </c>
      <c r="G54" s="29">
        <v>9</v>
      </c>
      <c r="H54" s="19">
        <f t="shared" si="3"/>
        <v>9</v>
      </c>
      <c r="O54" s="21"/>
      <c r="P54" s="29"/>
    </row>
    <row r="55" spans="1:16" ht="12.75">
      <c r="A55" s="33">
        <v>46</v>
      </c>
      <c r="B55" s="24" t="s">
        <v>429</v>
      </c>
      <c r="C55" s="25" t="s">
        <v>113</v>
      </c>
      <c r="D55" s="16">
        <v>37</v>
      </c>
      <c r="E55" s="54">
        <v>8</v>
      </c>
      <c r="F55" s="36"/>
      <c r="G55" s="36"/>
      <c r="H55" s="19">
        <f t="shared" si="3"/>
        <v>8</v>
      </c>
      <c r="O55" s="21"/>
      <c r="P55" s="29"/>
    </row>
    <row r="56" spans="1:16" ht="12.75">
      <c r="A56" s="33">
        <v>47</v>
      </c>
      <c r="B56" s="20" t="s">
        <v>251</v>
      </c>
      <c r="C56" s="22" t="s">
        <v>113</v>
      </c>
      <c r="D56" s="16"/>
      <c r="E56" s="54"/>
      <c r="F56" s="21">
        <v>38</v>
      </c>
      <c r="G56" s="29">
        <v>7</v>
      </c>
      <c r="H56" s="19">
        <f t="shared" si="3"/>
        <v>7</v>
      </c>
      <c r="O56" s="21"/>
      <c r="P56" s="29"/>
    </row>
    <row r="57" spans="1:8" ht="12.75">
      <c r="A57" s="33">
        <v>48</v>
      </c>
      <c r="B57" s="24" t="s">
        <v>430</v>
      </c>
      <c r="C57" s="25" t="s">
        <v>156</v>
      </c>
      <c r="D57" s="16">
        <v>39</v>
      </c>
      <c r="E57" s="54">
        <v>6</v>
      </c>
      <c r="F57" s="21"/>
      <c r="G57" s="29"/>
      <c r="H57" s="19">
        <f t="shared" si="3"/>
        <v>6</v>
      </c>
    </row>
    <row r="58" spans="1:8" ht="12.75">
      <c r="A58" s="33">
        <v>49</v>
      </c>
      <c r="B58" s="24" t="s">
        <v>431</v>
      </c>
      <c r="C58" s="25" t="s">
        <v>6</v>
      </c>
      <c r="D58" s="16">
        <v>40</v>
      </c>
      <c r="E58" s="54">
        <v>5</v>
      </c>
      <c r="F58" s="21"/>
      <c r="G58" s="29"/>
      <c r="H58" s="19">
        <f t="shared" si="3"/>
        <v>5</v>
      </c>
    </row>
    <row r="59" spans="1:8" ht="12.75">
      <c r="A59" s="33">
        <v>50</v>
      </c>
      <c r="B59" s="24" t="s">
        <v>432</v>
      </c>
      <c r="C59" s="25" t="s">
        <v>156</v>
      </c>
      <c r="D59" s="16">
        <v>42</v>
      </c>
      <c r="E59" s="54">
        <v>3</v>
      </c>
      <c r="F59" s="41"/>
      <c r="G59" s="59"/>
      <c r="H59" s="19">
        <f t="shared" si="3"/>
        <v>3</v>
      </c>
    </row>
  </sheetData>
  <sheetProtection/>
  <mergeCells count="18">
    <mergeCell ref="S5:S8"/>
    <mergeCell ref="V5:AB5"/>
    <mergeCell ref="V6:W6"/>
    <mergeCell ref="Z6:AA6"/>
    <mergeCell ref="V7:W7"/>
    <mergeCell ref="Z7:AA7"/>
    <mergeCell ref="J5:J8"/>
    <mergeCell ref="M5:Q5"/>
    <mergeCell ref="M6:N6"/>
    <mergeCell ref="O6:P6"/>
    <mergeCell ref="M7:N7"/>
    <mergeCell ref="O7:P7"/>
    <mergeCell ref="A5:A8"/>
    <mergeCell ref="D5:H5"/>
    <mergeCell ref="D6:E6"/>
    <mergeCell ref="F6:G6"/>
    <mergeCell ref="D7:E7"/>
    <mergeCell ref="F7:G7"/>
  </mergeCells>
  <conditionalFormatting sqref="B38 B26 B29 B21:B23">
    <cfRule type="cellIs" priority="98" dxfId="4" operator="equal">
      <formula>"ЮНИОРЫ И ЮНИОРКИ"</formula>
    </cfRule>
    <cfRule type="cellIs" priority="100" dxfId="3" operator="equal">
      <formula>"ДЕТСКИЙ ВОЗРАСТ"</formula>
    </cfRule>
    <cfRule type="cellIs" priority="101" dxfId="2" operator="equal">
      <formula>"СТАРШИЙ ВОЗРАСТ"</formula>
    </cfRule>
    <cfRule type="cellIs" priority="102" dxfId="1" operator="equal">
      <formula>"СРЕДНИЙ ВОЗРАСТ"</formula>
    </cfRule>
  </conditionalFormatting>
  <conditionalFormatting sqref="B38 B26 B29 B21:B23">
    <cfRule type="cellIs" priority="99" dxfId="0" operator="equal">
      <formula>"МЛАДШИЙ ВОЗРАСТ"</formula>
    </cfRule>
  </conditionalFormatting>
  <conditionalFormatting sqref="B38 B26 B29 B21:B23">
    <cfRule type="cellIs" priority="97" dxfId="5" operator="equal">
      <formula>"МУЖЧИНЫ И ЖЕНЩИНЫ"</formula>
    </cfRule>
  </conditionalFormatting>
  <conditionalFormatting sqref="B16">
    <cfRule type="cellIs" priority="92" dxfId="4" operator="equal">
      <formula>"ЮНИОРЫ И ЮНИОРКИ"</formula>
    </cfRule>
    <cfRule type="cellIs" priority="94" dxfId="3" operator="equal">
      <formula>"ДЕТСКИЙ ВОЗРАСТ"</formula>
    </cfRule>
    <cfRule type="cellIs" priority="95" dxfId="2" operator="equal">
      <formula>"СТАРШИЙ ВОЗРАСТ"</formula>
    </cfRule>
    <cfRule type="cellIs" priority="96" dxfId="1" operator="equal">
      <formula>"СРЕДНИЙ ВОЗРАСТ"</formula>
    </cfRule>
  </conditionalFormatting>
  <conditionalFormatting sqref="B16">
    <cfRule type="cellIs" priority="93" dxfId="0" operator="equal">
      <formula>"МЛАДШИЙ ВОЗРАСТ"</formula>
    </cfRule>
  </conditionalFormatting>
  <conditionalFormatting sqref="B16">
    <cfRule type="cellIs" priority="91" dxfId="5" operator="equal">
      <formula>"МУЖЧИНЫ И ЖЕНЩИНЫ"</formula>
    </cfRule>
  </conditionalFormatting>
  <conditionalFormatting sqref="B17">
    <cfRule type="cellIs" priority="86" dxfId="4" operator="equal">
      <formula>"ЮНИОРЫ И ЮНИОРКИ"</formula>
    </cfRule>
    <cfRule type="cellIs" priority="88" dxfId="3" operator="equal">
      <formula>"ДЕТСКИЙ ВОЗРАСТ"</formula>
    </cfRule>
    <cfRule type="cellIs" priority="89" dxfId="2" operator="equal">
      <formula>"СТАРШИЙ ВОЗРАСТ"</formula>
    </cfRule>
    <cfRule type="cellIs" priority="90" dxfId="1" operator="equal">
      <formula>"СРЕДНИЙ ВОЗРАСТ"</formula>
    </cfRule>
  </conditionalFormatting>
  <conditionalFormatting sqref="B17">
    <cfRule type="cellIs" priority="87" dxfId="0" operator="equal">
      <formula>"МЛАДШИЙ ВОЗРАСТ"</formula>
    </cfRule>
  </conditionalFormatting>
  <conditionalFormatting sqref="B17">
    <cfRule type="cellIs" priority="85" dxfId="5" operator="equal">
      <formula>"МУЖЧИНЫ И ЖЕНЩИНЫ"</formula>
    </cfRule>
  </conditionalFormatting>
  <conditionalFormatting sqref="B18">
    <cfRule type="cellIs" priority="80" dxfId="4" operator="equal">
      <formula>"ЮНИОРЫ И ЮНИОРКИ"</formula>
    </cfRule>
    <cfRule type="cellIs" priority="82" dxfId="3" operator="equal">
      <formula>"ДЕТСКИЙ ВОЗРАСТ"</formula>
    </cfRule>
    <cfRule type="cellIs" priority="83" dxfId="2" operator="equal">
      <formula>"СТАРШИЙ ВОЗРАСТ"</formula>
    </cfRule>
    <cfRule type="cellIs" priority="84" dxfId="1" operator="equal">
      <formula>"СРЕДНИЙ ВОЗРАСТ"</formula>
    </cfRule>
  </conditionalFormatting>
  <conditionalFormatting sqref="B18">
    <cfRule type="cellIs" priority="81" dxfId="0" operator="equal">
      <formula>"МЛАДШИЙ ВОЗРАСТ"</formula>
    </cfRule>
  </conditionalFormatting>
  <conditionalFormatting sqref="B18">
    <cfRule type="cellIs" priority="79" dxfId="5" operator="equal">
      <formula>"МУЖЧИНЫ И ЖЕНЩИНЫ"</formula>
    </cfRule>
  </conditionalFormatting>
  <conditionalFormatting sqref="B19">
    <cfRule type="cellIs" priority="74" dxfId="4" operator="equal">
      <formula>"ЮНИОРЫ И ЮНИОРКИ"</formula>
    </cfRule>
    <cfRule type="cellIs" priority="76" dxfId="3" operator="equal">
      <formula>"ДЕТСКИЙ ВОЗРАСТ"</formula>
    </cfRule>
    <cfRule type="cellIs" priority="77" dxfId="2" operator="equal">
      <formula>"СТАРШИЙ ВОЗРАСТ"</formula>
    </cfRule>
    <cfRule type="cellIs" priority="78" dxfId="1" operator="equal">
      <formula>"СРЕДНИЙ ВОЗРАСТ"</formula>
    </cfRule>
  </conditionalFormatting>
  <conditionalFormatting sqref="B19">
    <cfRule type="cellIs" priority="75" dxfId="0" operator="equal">
      <formula>"МЛАДШИЙ ВОЗРАСТ"</formula>
    </cfRule>
  </conditionalFormatting>
  <conditionalFormatting sqref="B19">
    <cfRule type="cellIs" priority="73" dxfId="5" operator="equal">
      <formula>"МУЖЧИНЫ И ЖЕНЩИНЫ"</formula>
    </cfRule>
  </conditionalFormatting>
  <conditionalFormatting sqref="B41">
    <cfRule type="cellIs" priority="68" dxfId="4" operator="equal">
      <formula>"ЮНИОРЫ И ЮНИОРКИ"</formula>
    </cfRule>
    <cfRule type="cellIs" priority="70" dxfId="3" operator="equal">
      <formula>"ДЕТСКИЙ ВОЗРАСТ"</formula>
    </cfRule>
    <cfRule type="cellIs" priority="71" dxfId="2" operator="equal">
      <formula>"СТАРШИЙ ВОЗРАСТ"</formula>
    </cfRule>
    <cfRule type="cellIs" priority="72" dxfId="1" operator="equal">
      <formula>"СРЕДНИЙ ВОЗРАСТ"</formula>
    </cfRule>
  </conditionalFormatting>
  <conditionalFormatting sqref="B41">
    <cfRule type="cellIs" priority="69" dxfId="0" operator="equal">
      <formula>"МЛАДШИЙ ВОЗРАСТ"</formula>
    </cfRule>
  </conditionalFormatting>
  <conditionalFormatting sqref="B41">
    <cfRule type="cellIs" priority="67" dxfId="5" operator="equal">
      <formula>"МУЖЧИНЫ И ЖЕНЩИНЫ"</formula>
    </cfRule>
  </conditionalFormatting>
  <conditionalFormatting sqref="K39">
    <cfRule type="cellIs" priority="31" dxfId="5" operator="equal">
      <formula>"МУЖЧИНЫ И ЖЕНЩИНЫ"</formula>
    </cfRule>
  </conditionalFormatting>
  <conditionalFormatting sqref="K23:K25 K36 K27 K30">
    <cfRule type="cellIs" priority="62" dxfId="4" operator="equal">
      <formula>"ЮНИОРЫ И ЮНИОРКИ"</formula>
    </cfRule>
    <cfRule type="cellIs" priority="64" dxfId="3" operator="equal">
      <formula>"ДЕТСКИЙ ВОЗРАСТ"</formula>
    </cfRule>
    <cfRule type="cellIs" priority="65" dxfId="2" operator="equal">
      <formula>"СТАРШИЙ ВОЗРАСТ"</formula>
    </cfRule>
    <cfRule type="cellIs" priority="66" dxfId="1" operator="equal">
      <formula>"СРЕДНИЙ ВОЗРАСТ"</formula>
    </cfRule>
  </conditionalFormatting>
  <conditionalFormatting sqref="K23:K25 K36 K27 K30">
    <cfRule type="cellIs" priority="63" dxfId="0" operator="equal">
      <formula>"МЛАДШИЙ ВОЗРАСТ"</formula>
    </cfRule>
  </conditionalFormatting>
  <conditionalFormatting sqref="K23:K25 K36 K27 K30">
    <cfRule type="cellIs" priority="61" dxfId="5" operator="equal">
      <formula>"МУЖЧИНЫ И ЖЕНЩИНЫ"</formula>
    </cfRule>
  </conditionalFormatting>
  <conditionalFormatting sqref="K17">
    <cfRule type="cellIs" priority="56" dxfId="4" operator="equal">
      <formula>"ЮНИОРЫ И ЮНИОРКИ"</formula>
    </cfRule>
    <cfRule type="cellIs" priority="58" dxfId="3" operator="equal">
      <formula>"ДЕТСКИЙ ВОЗРАСТ"</formula>
    </cfRule>
    <cfRule type="cellIs" priority="59" dxfId="2" operator="equal">
      <formula>"СТАРШИЙ ВОЗРАСТ"</formula>
    </cfRule>
    <cfRule type="cellIs" priority="60" dxfId="1" operator="equal">
      <formula>"СРЕДНИЙ ВОЗРАСТ"</formula>
    </cfRule>
  </conditionalFormatting>
  <conditionalFormatting sqref="K17">
    <cfRule type="cellIs" priority="57" dxfId="0" operator="equal">
      <formula>"МЛАДШИЙ ВОЗРАСТ"</formula>
    </cfRule>
  </conditionalFormatting>
  <conditionalFormatting sqref="K17">
    <cfRule type="cellIs" priority="55" dxfId="5" operator="equal">
      <formula>"МУЖЧИНЫ И ЖЕНЩИНЫ"</formula>
    </cfRule>
  </conditionalFormatting>
  <conditionalFormatting sqref="K18">
    <cfRule type="cellIs" priority="50" dxfId="4" operator="equal">
      <formula>"ЮНИОРЫ И ЮНИОРКИ"</formula>
    </cfRule>
    <cfRule type="cellIs" priority="52" dxfId="3" operator="equal">
      <formula>"ДЕТСКИЙ ВОЗРАСТ"</formula>
    </cfRule>
    <cfRule type="cellIs" priority="53" dxfId="2" operator="equal">
      <formula>"СТАРШИЙ ВОЗРАСТ"</formula>
    </cfRule>
    <cfRule type="cellIs" priority="54" dxfId="1" operator="equal">
      <formula>"СРЕДНИЙ ВОЗРАСТ"</formula>
    </cfRule>
  </conditionalFormatting>
  <conditionalFormatting sqref="K18">
    <cfRule type="cellIs" priority="51" dxfId="0" operator="equal">
      <formula>"МЛАДШИЙ ВОЗРАСТ"</formula>
    </cfRule>
  </conditionalFormatting>
  <conditionalFormatting sqref="K18">
    <cfRule type="cellIs" priority="49" dxfId="5" operator="equal">
      <formula>"МУЖЧИНЫ И ЖЕНЩИНЫ"</formula>
    </cfRule>
  </conditionalFormatting>
  <conditionalFormatting sqref="K20">
    <cfRule type="cellIs" priority="38" dxfId="4" operator="equal">
      <formula>"ЮНИОРЫ И ЮНИОРКИ"</formula>
    </cfRule>
    <cfRule type="cellIs" priority="40" dxfId="3" operator="equal">
      <formula>"ДЕТСКИЙ ВОЗРАСТ"</formula>
    </cfRule>
    <cfRule type="cellIs" priority="41" dxfId="2" operator="equal">
      <formula>"СТАРШИЙ ВОЗРАСТ"</formula>
    </cfRule>
    <cfRule type="cellIs" priority="42" dxfId="1" operator="equal">
      <formula>"СРЕДНИЙ ВОЗРАСТ"</formula>
    </cfRule>
  </conditionalFormatting>
  <conditionalFormatting sqref="K20">
    <cfRule type="cellIs" priority="39" dxfId="0" operator="equal">
      <formula>"МЛАДШИЙ ВОЗРАСТ"</formula>
    </cfRule>
  </conditionalFormatting>
  <conditionalFormatting sqref="K20">
    <cfRule type="cellIs" priority="37" dxfId="5" operator="equal">
      <formula>"МУЖЧИНЫ И ЖЕНЩИНЫ"</formula>
    </cfRule>
  </conditionalFormatting>
  <conditionalFormatting sqref="K39">
    <cfRule type="cellIs" priority="32" dxfId="4" operator="equal">
      <formula>"ЮНИОРЫ И ЮНИОРКИ"</formula>
    </cfRule>
    <cfRule type="cellIs" priority="34" dxfId="3" operator="equal">
      <formula>"ДЕТСКИЙ ВОЗРАСТ"</formula>
    </cfRule>
    <cfRule type="cellIs" priority="35" dxfId="2" operator="equal">
      <formula>"СТАРШИЙ ВОЗРАСТ"</formula>
    </cfRule>
    <cfRule type="cellIs" priority="36" dxfId="1" operator="equal">
      <formula>"СРЕДНИЙ ВОЗРАСТ"</formula>
    </cfRule>
  </conditionalFormatting>
  <conditionalFormatting sqref="K39">
    <cfRule type="cellIs" priority="33" dxfId="0" operator="equal">
      <formula>"МЛАДШИЙ ВОЗРАСТ"</formula>
    </cfRule>
  </conditionalFormatting>
  <conditionalFormatting sqref="T39">
    <cfRule type="cellIs" priority="1" dxfId="5" operator="equal">
      <formula>"МУЖЧИНЫ И ЖЕНЩИНЫ"</formula>
    </cfRule>
  </conditionalFormatting>
  <conditionalFormatting sqref="T23:T25 T36 T27 T30">
    <cfRule type="cellIs" priority="26" dxfId="4" operator="equal">
      <formula>"ЮНИОРЫ И ЮНИОРКИ"</formula>
    </cfRule>
    <cfRule type="cellIs" priority="28" dxfId="3" operator="equal">
      <formula>"ДЕТСКИЙ ВОЗРАСТ"</formula>
    </cfRule>
    <cfRule type="cellIs" priority="29" dxfId="2" operator="equal">
      <formula>"СТАРШИЙ ВОЗРАСТ"</formula>
    </cfRule>
    <cfRule type="cellIs" priority="30" dxfId="1" operator="equal">
      <formula>"СРЕДНИЙ ВОЗРАСТ"</formula>
    </cfRule>
  </conditionalFormatting>
  <conditionalFormatting sqref="T23:T25 T36 T27 T30">
    <cfRule type="cellIs" priority="27" dxfId="0" operator="equal">
      <formula>"МЛАДШИЙ ВОЗРАСТ"</formula>
    </cfRule>
  </conditionalFormatting>
  <conditionalFormatting sqref="T23:T25 T36 T27 T30">
    <cfRule type="cellIs" priority="25" dxfId="5" operator="equal">
      <formula>"МУЖЧИНЫ И ЖЕНЩИНЫ"</formula>
    </cfRule>
  </conditionalFormatting>
  <conditionalFormatting sqref="T17">
    <cfRule type="cellIs" priority="20" dxfId="4" operator="equal">
      <formula>"ЮНИОРЫ И ЮНИОРКИ"</formula>
    </cfRule>
    <cfRule type="cellIs" priority="22" dxfId="3" operator="equal">
      <formula>"ДЕТСКИЙ ВОЗРАСТ"</formula>
    </cfRule>
    <cfRule type="cellIs" priority="23" dxfId="2" operator="equal">
      <formula>"СТАРШИЙ ВОЗРАСТ"</formula>
    </cfRule>
    <cfRule type="cellIs" priority="24" dxfId="1" operator="equal">
      <formula>"СРЕДНИЙ ВОЗРАСТ"</formula>
    </cfRule>
  </conditionalFormatting>
  <conditionalFormatting sqref="T17">
    <cfRule type="cellIs" priority="21" dxfId="0" operator="equal">
      <formula>"МЛАДШИЙ ВОЗРАСТ"</formula>
    </cfRule>
  </conditionalFormatting>
  <conditionalFormatting sqref="T17">
    <cfRule type="cellIs" priority="19" dxfId="5" operator="equal">
      <formula>"МУЖЧИНЫ И ЖЕНЩИНЫ"</formula>
    </cfRule>
  </conditionalFormatting>
  <conditionalFormatting sqref="T18">
    <cfRule type="cellIs" priority="14" dxfId="4" operator="equal">
      <formula>"ЮНИОРЫ И ЮНИОРКИ"</formula>
    </cfRule>
    <cfRule type="cellIs" priority="16" dxfId="3" operator="equal">
      <formula>"ДЕТСКИЙ ВОЗРАСТ"</formula>
    </cfRule>
    <cfRule type="cellIs" priority="17" dxfId="2" operator="equal">
      <formula>"СТАРШИЙ ВОЗРАСТ"</formula>
    </cfRule>
    <cfRule type="cellIs" priority="18" dxfId="1" operator="equal">
      <formula>"СРЕДНИЙ ВОЗРАСТ"</formula>
    </cfRule>
  </conditionalFormatting>
  <conditionalFormatting sqref="T18">
    <cfRule type="cellIs" priority="15" dxfId="0" operator="equal">
      <formula>"МЛАДШИЙ ВОЗРАСТ"</formula>
    </cfRule>
  </conditionalFormatting>
  <conditionalFormatting sqref="T18">
    <cfRule type="cellIs" priority="13" dxfId="5" operator="equal">
      <formula>"МУЖЧИНЫ И ЖЕНЩИНЫ"</formula>
    </cfRule>
  </conditionalFormatting>
  <conditionalFormatting sqref="T20">
    <cfRule type="cellIs" priority="8" dxfId="4" operator="equal">
      <formula>"ЮНИОРЫ И ЮНИОРКИ"</formula>
    </cfRule>
    <cfRule type="cellIs" priority="10" dxfId="3" operator="equal">
      <formula>"ДЕТСКИЙ ВОЗРАСТ"</formula>
    </cfRule>
    <cfRule type="cellIs" priority="11" dxfId="2" operator="equal">
      <formula>"СТАРШИЙ ВОЗРАСТ"</formula>
    </cfRule>
    <cfRule type="cellIs" priority="12" dxfId="1" operator="equal">
      <formula>"СРЕДНИЙ ВОЗРАСТ"</formula>
    </cfRule>
  </conditionalFormatting>
  <conditionalFormatting sqref="T20">
    <cfRule type="cellIs" priority="9" dxfId="0" operator="equal">
      <formula>"МЛАДШИЙ ВОЗРАСТ"</formula>
    </cfRule>
  </conditionalFormatting>
  <conditionalFormatting sqref="T20">
    <cfRule type="cellIs" priority="7" dxfId="5" operator="equal">
      <formula>"МУЖЧИНЫ И ЖЕНЩИНЫ"</formula>
    </cfRule>
  </conditionalFormatting>
  <conditionalFormatting sqref="T39">
    <cfRule type="cellIs" priority="2" dxfId="4" operator="equal">
      <formula>"ЮНИОРЫ И ЮНИОРКИ"</formula>
    </cfRule>
    <cfRule type="cellIs" priority="4" dxfId="3" operator="equal">
      <formula>"ДЕТСКИЙ ВОЗРАСТ"</formula>
    </cfRule>
    <cfRule type="cellIs" priority="5" dxfId="2" operator="equal">
      <formula>"СТАРШИЙ ВОЗРАСТ"</formula>
    </cfRule>
    <cfRule type="cellIs" priority="6" dxfId="1" operator="equal">
      <formula>"СРЕДНИЙ ВОЗРАСТ"</formula>
    </cfRule>
  </conditionalFormatting>
  <conditionalFormatting sqref="T39">
    <cfRule type="cellIs" priority="3" dxfId="0" operator="equal">
      <formula>"МЛАДШИЙ ВОЗРАСТ"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2018-11-23T07:27:22Z</cp:lastPrinted>
  <dcterms:created xsi:type="dcterms:W3CDTF">1996-10-08T23:32:33Z</dcterms:created>
  <dcterms:modified xsi:type="dcterms:W3CDTF">2020-11-10T08:31:06Z</dcterms:modified>
  <cp:category/>
  <cp:version/>
  <cp:contentType/>
  <cp:contentStatus/>
</cp:coreProperties>
</file>